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!!! Ceníky_2021-22_CZK !!!\"/>
    </mc:Choice>
  </mc:AlternateContent>
  <xr:revisionPtr revIDLastSave="0" documentId="13_ncr:1_{69E15098-11D2-4F4D-BF46-83345C741EB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ECNICA_racing_doplnk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3" i="1" l="1"/>
  <c r="Y23" i="1"/>
  <c r="Z23" i="1"/>
  <c r="AA23" i="1"/>
  <c r="AA35" i="1"/>
  <c r="AA37" i="1"/>
  <c r="AA42" i="1"/>
  <c r="AA21" i="1"/>
  <c r="AA15" i="1"/>
  <c r="AA31" i="1"/>
  <c r="Z42" i="1" l="1"/>
  <c r="Y42" i="1"/>
  <c r="X42" i="1"/>
  <c r="Z40" i="1"/>
  <c r="Y40" i="1"/>
  <c r="X40" i="1"/>
  <c r="Z39" i="1"/>
  <c r="Y39" i="1"/>
  <c r="X39" i="1"/>
  <c r="Z38" i="1"/>
  <c r="Y38" i="1"/>
  <c r="X38" i="1"/>
  <c r="Z37" i="1"/>
  <c r="Y37" i="1"/>
  <c r="X37" i="1"/>
  <c r="Z35" i="1"/>
  <c r="Y35" i="1"/>
  <c r="X35" i="1"/>
  <c r="Z33" i="1"/>
  <c r="Y33" i="1"/>
  <c r="X33" i="1"/>
  <c r="Z32" i="1"/>
  <c r="Y32" i="1"/>
  <c r="X32" i="1"/>
  <c r="Z31" i="1"/>
  <c r="Y31" i="1"/>
  <c r="X31" i="1"/>
  <c r="X26" i="1"/>
  <c r="Y26" i="1"/>
  <c r="Z26" i="1"/>
  <c r="X27" i="1"/>
  <c r="Y27" i="1"/>
  <c r="Z27" i="1"/>
  <c r="X28" i="1"/>
  <c r="Y28" i="1"/>
  <c r="Z28" i="1"/>
  <c r="X29" i="1"/>
  <c r="Y29" i="1"/>
  <c r="Z29" i="1"/>
  <c r="Z25" i="1"/>
  <c r="Y25" i="1"/>
  <c r="X25" i="1"/>
  <c r="Z16" i="1"/>
  <c r="Z17" i="1"/>
  <c r="Z18" i="1"/>
  <c r="Z19" i="1"/>
  <c r="Z20" i="1"/>
  <c r="Z21" i="1"/>
  <c r="Y16" i="1"/>
  <c r="Y17" i="1"/>
  <c r="Y18" i="1"/>
  <c r="Y19" i="1"/>
  <c r="Y20" i="1"/>
  <c r="Y21" i="1"/>
  <c r="X16" i="1"/>
  <c r="X17" i="1"/>
  <c r="X18" i="1"/>
  <c r="X19" i="1"/>
  <c r="X20" i="1"/>
  <c r="X21" i="1"/>
  <c r="Z15" i="1"/>
  <c r="Y15" i="1"/>
  <c r="X15" i="1"/>
  <c r="AA16" i="1"/>
  <c r="AA17" i="1"/>
  <c r="AA18" i="1"/>
  <c r="AA19" i="1"/>
  <c r="AA20" i="1"/>
</calcChain>
</file>

<file path=xl/sharedStrings.xml><?xml version="1.0" encoding="utf-8"?>
<sst xmlns="http://schemas.openxmlformats.org/spreadsheetml/2006/main" count="100" uniqueCount="77">
  <si>
    <t>Dodavatel:</t>
  </si>
  <si>
    <t>E-mail: objednavky@blizzard.cz</t>
  </si>
  <si>
    <t>Art. No.</t>
  </si>
  <si>
    <t>Tel.: +420 323 627 611;  fax: 600</t>
  </si>
  <si>
    <t>SNOW-HOW ČR s.r.o.</t>
  </si>
  <si>
    <t>Zděbradská 56</t>
  </si>
  <si>
    <t>251 01 Říčany-Jažlovice, ČR</t>
  </si>
  <si>
    <t>Dop. MC</t>
  </si>
  <si>
    <t>vč. DPH</t>
  </si>
  <si>
    <t>katalogy ke stažení:</t>
  </si>
  <si>
    <t>prodejny</t>
  </si>
  <si>
    <t>3,0-10,5</t>
  </si>
  <si>
    <t>3,0-8,5</t>
  </si>
  <si>
    <t>3,0-10,0</t>
  </si>
  <si>
    <t xml:space="preserve">Doplňky TECNICA </t>
  </si>
  <si>
    <t>závodníci</t>
  </si>
  <si>
    <t>Počet celkem</t>
  </si>
  <si>
    <t>VC Kč vč. DPH</t>
  </si>
  <si>
    <t>za kus</t>
  </si>
  <si>
    <t>celkem</t>
  </si>
  <si>
    <t>Race/WC - FIS</t>
  </si>
  <si>
    <t>www.tecnicacz.cz/racing</t>
  </si>
  <si>
    <t>40110D00</t>
  </si>
  <si>
    <t>40375F00</t>
  </si>
  <si>
    <t>40375G00</t>
  </si>
  <si>
    <t>40396A00</t>
  </si>
  <si>
    <t>RACE WC (16) 3MM LIFTER SOLE</t>
  </si>
  <si>
    <t>40396C00</t>
  </si>
  <si>
    <t>RACE WC (16) 4MM LIFTER SOLE</t>
  </si>
  <si>
    <t>40396D00</t>
  </si>
  <si>
    <t>RACE WC (16) 6MM LIFTER SOLE</t>
  </si>
  <si>
    <t>40375H00</t>
  </si>
  <si>
    <t>FIREBIRD WEDGE</t>
  </si>
  <si>
    <t>CZK</t>
  </si>
  <si>
    <t>10181500D55</t>
  </si>
  <si>
    <t>TECNICA Firebird WC 150, ultra orange</t>
  </si>
  <si>
    <t>10181600D55</t>
  </si>
  <si>
    <t>TECNICA Firebird WC 130, ultra orange</t>
  </si>
  <si>
    <t>10181700D55</t>
  </si>
  <si>
    <t>TECNICA Firebird WC 110, ultra orange</t>
  </si>
  <si>
    <t>10189000D55</t>
  </si>
  <si>
    <t>TECNICA Firebird R 140, ultra orange</t>
  </si>
  <si>
    <t>10189100D55</t>
  </si>
  <si>
    <t>TECNICA Firebird R 120, ultra orange</t>
  </si>
  <si>
    <t>10189200D55</t>
  </si>
  <si>
    <t>TECNICA Firebird R 90 SC, ultra orange</t>
  </si>
  <si>
    <t>10189300D55</t>
  </si>
  <si>
    <t>TECNICA Firebird R 70 SC, ultra orange</t>
  </si>
  <si>
    <t>TECNICA FIREBIRD RACING 70</t>
  </si>
  <si>
    <t>TECNICA FIREBIRD COACH 45</t>
  </si>
  <si>
    <t>BLIZZARD Firebird GS ski bag 3 pairs</t>
  </si>
  <si>
    <t>BLIZZARD Firebird DH ski bag 3 pairs</t>
  </si>
  <si>
    <t>FIREBIRD WC (19) FOOTBED</t>
  </si>
  <si>
    <t>FIREBIRD WC (18) BUCKLES</t>
  </si>
  <si>
    <t>FIREBIRD WC (18) LINER</t>
  </si>
  <si>
    <t>FIREBIRD (18) CATCHES</t>
  </si>
  <si>
    <t>FIREBIRD (18) STRAP</t>
  </si>
  <si>
    <t>velikost</t>
  </si>
  <si>
    <t>TECNICA FIREBIRD XL duffle roller</t>
  </si>
  <si>
    <t>uni</t>
  </si>
  <si>
    <t>1 - 4</t>
  </si>
  <si>
    <t>2021/22</t>
  </si>
  <si>
    <t>Ceník je platný od 26.2.2021</t>
  </si>
  <si>
    <t>Uzávěrka předobjednávek je 6.4.2021 = dodání od 15.10.2021</t>
  </si>
  <si>
    <t>Uzávěrka předobjednávek je 12.3.2021 = dodání od 15.9. do 15.10.2021</t>
  </si>
  <si>
    <t>Velikosti</t>
  </si>
  <si>
    <t>doobj.</t>
  </si>
  <si>
    <t>předobjednávka nad</t>
  </si>
  <si>
    <t>20 000,-</t>
  </si>
  <si>
    <t>50 000,-</t>
  </si>
  <si>
    <t>100 000,-</t>
  </si>
  <si>
    <t>10193100D55</t>
  </si>
  <si>
    <t>TECNICA Mach1 130 MV TD, ultra orange</t>
  </si>
  <si>
    <t>A</t>
  </si>
  <si>
    <t>B</t>
  </si>
  <si>
    <t>240-310</t>
  </si>
  <si>
    <t>Speciální nabídka pro trenéry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</si>
</sst>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-* #,##0\ _K_č_-;\-* #,##0\ _K_č_-;_-* &quot;-&quot;\ _K_č_-;_-@_-"/>
    <numFmt numFmtId="165" formatCode="0.0"/>
    <numFmt numFmtId="166" formatCode="_-[$€]\ * #,##0.00_-;\-[$€]\ * #,##0.00_-;_-[$€]\ * &quot;-&quot;??_-;_-@_-"/>
    <numFmt numFmtId="167" formatCode="_(&quot;$&quot;* #,##0_);_(&quot;$&quot;* \(#,##0\);_(&quot;$&quot;* &quot;-&quot;_);_(@_)"/>
  </numFmts>
  <fonts count="76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9"/>
      <name val="Verdana"/>
      <family val="2"/>
      <charset val="238"/>
    </font>
    <font>
      <b/>
      <sz val="36"/>
      <color indexed="10"/>
      <name val="Verdana"/>
      <family val="2"/>
      <charset val="238"/>
    </font>
    <font>
      <u/>
      <sz val="8.8000000000000007"/>
      <color indexed="12"/>
      <name val="Arial"/>
      <family val="2"/>
      <charset val="238"/>
    </font>
    <font>
      <b/>
      <sz val="10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sz val="11"/>
      <name val="Verdana"/>
      <family val="2"/>
      <charset val="238"/>
    </font>
    <font>
      <b/>
      <sz val="11"/>
      <name val="Verdana"/>
      <family val="2"/>
      <charset val="238"/>
    </font>
    <font>
      <sz val="10"/>
      <name val="Arial"/>
      <family val="2"/>
      <charset val="238"/>
    </font>
    <font>
      <b/>
      <sz val="11"/>
      <color indexed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2"/>
      <name val="Verdana"/>
      <family val="2"/>
      <charset val="238"/>
    </font>
    <font>
      <b/>
      <sz val="12"/>
      <name val="Verdana"/>
      <family val="2"/>
      <charset val="238"/>
    </font>
    <font>
      <b/>
      <sz val="9"/>
      <color indexed="10"/>
      <name val="Verdana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3"/>
      <charset val="129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4"/>
      <name val="Verdana"/>
      <family val="2"/>
      <charset val="238"/>
    </font>
    <font>
      <b/>
      <sz val="14"/>
      <name val="Verdana"/>
      <family val="2"/>
      <charset val="238"/>
    </font>
    <font>
      <sz val="14"/>
      <name val="Calibri"/>
      <family val="2"/>
      <charset val="238"/>
    </font>
    <font>
      <b/>
      <i/>
      <sz val="14"/>
      <name val="Calibri"/>
      <family val="2"/>
      <charset val="238"/>
    </font>
    <font>
      <b/>
      <sz val="14"/>
      <name val="Calibri"/>
      <family val="2"/>
      <charset val="238"/>
    </font>
    <font>
      <b/>
      <i/>
      <sz val="18"/>
      <name val="Calibri"/>
      <family val="2"/>
      <charset val="238"/>
    </font>
    <font>
      <b/>
      <sz val="18"/>
      <name val="Calibri"/>
      <family val="2"/>
      <charset val="238"/>
    </font>
    <font>
      <sz val="14"/>
      <color theme="1"/>
      <name val="Verdana"/>
      <family val="2"/>
      <charset val="238"/>
    </font>
    <font>
      <b/>
      <sz val="14"/>
      <color rgb="FFFF0000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14"/>
      <color indexed="10"/>
      <name val="Verdana"/>
      <family val="2"/>
      <charset val="238"/>
    </font>
    <font>
      <b/>
      <sz val="14"/>
      <color indexed="8"/>
      <name val="Verdana"/>
      <family val="2"/>
      <charset val="238"/>
    </font>
    <font>
      <sz val="14"/>
      <color theme="0" tint="-0.249977111117893"/>
      <name val="Verdana"/>
      <family val="2"/>
      <charset val="238"/>
    </font>
    <font>
      <b/>
      <sz val="20"/>
      <color indexed="10"/>
      <name val="Verdana"/>
      <family val="2"/>
      <charset val="238"/>
    </font>
    <font>
      <sz val="20"/>
      <name val="Verdana"/>
      <family val="2"/>
      <charset val="238"/>
    </font>
    <font>
      <b/>
      <sz val="20"/>
      <name val="Verdana"/>
      <family val="2"/>
      <charset val="238"/>
    </font>
    <font>
      <u/>
      <sz val="20"/>
      <color indexed="12"/>
      <name val="Verdana"/>
      <family val="2"/>
      <charset val="238"/>
    </font>
  </fonts>
  <fills count="5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34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33" fillId="16" borderId="2" applyNumberFormat="0" applyAlignment="0" applyProtection="0"/>
    <xf numFmtId="0" fontId="42" fillId="0" borderId="57" applyNumberFormat="0" applyFill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5" fillId="9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8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38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5" fillId="39" borderId="58" applyNumberFormat="0" applyAlignment="0" applyProtection="0"/>
    <xf numFmtId="41" fontId="19" fillId="0" borderId="0" applyFont="0" applyFill="0" applyBorder="0" applyAlignment="0" applyProtection="0"/>
    <xf numFmtId="0" fontId="46" fillId="0" borderId="59" applyNumberFormat="0" applyFill="0" applyAlignment="0" applyProtection="0"/>
    <xf numFmtId="0" fontId="47" fillId="0" borderId="60" applyNumberFormat="0" applyFill="0" applyAlignment="0" applyProtection="0"/>
    <xf numFmtId="0" fontId="48" fillId="0" borderId="6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50" fillId="40" borderId="0" applyNumberFormat="0" applyBorder="0" applyAlignment="0" applyProtection="0"/>
    <xf numFmtId="0" fontId="19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51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32" fillId="4" borderId="5" applyNumberFormat="0" applyFont="0" applyAlignment="0" applyProtection="0"/>
    <xf numFmtId="0" fontId="32" fillId="4" borderId="5" applyNumberFormat="0" applyFont="0" applyAlignment="0" applyProtection="0"/>
    <xf numFmtId="0" fontId="40" fillId="41" borderId="62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2" fillId="0" borderId="63" applyNumberFormat="0" applyFill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9" fillId="8" borderId="0" applyNumberFormat="0" applyBorder="0" applyAlignment="0" applyProtection="0"/>
    <xf numFmtId="0" fontId="53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32" fillId="0" borderId="0">
      <alignment horizontal="left"/>
    </xf>
    <xf numFmtId="0" fontId="39" fillId="0" borderId="0"/>
    <xf numFmtId="0" fontId="5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22" fillId="0" borderId="0" applyFont="0" applyFill="0" applyBorder="0" applyAlignment="0" applyProtection="0"/>
    <xf numFmtId="0" fontId="30" fillId="0" borderId="9" applyNumberFormat="0" applyFill="0" applyAlignment="0" applyProtection="0"/>
    <xf numFmtId="0" fontId="55" fillId="43" borderId="64" applyNumberFormat="0" applyAlignment="0" applyProtection="0"/>
    <xf numFmtId="0" fontId="56" fillId="44" borderId="64" applyNumberFormat="0" applyAlignment="0" applyProtection="0"/>
    <xf numFmtId="0" fontId="57" fillId="44" borderId="65" applyNumberFormat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4" applyNumberFormat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</cellStyleXfs>
  <cellXfs count="216">
    <xf numFmtId="0" fontId="0" fillId="0" borderId="0" xfId="0"/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3" fontId="12" fillId="0" borderId="0" xfId="0" applyNumberFormat="1" applyFont="1" applyFill="1" applyAlignment="1" applyProtection="1">
      <alignment horizontal="center" vertical="center"/>
      <protection hidden="1"/>
    </xf>
    <xf numFmtId="3" fontId="9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3" fontId="11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3" fontId="3" fillId="0" borderId="0" xfId="0" applyNumberFormat="1" applyFont="1" applyFill="1" applyAlignment="1" applyProtection="1">
      <alignment vertical="center"/>
      <protection hidden="1"/>
    </xf>
    <xf numFmtId="3" fontId="8" fillId="0" borderId="0" xfId="0" applyNumberFormat="1" applyFont="1" applyFill="1" applyAlignment="1" applyProtection="1">
      <alignment vertical="center"/>
      <protection hidden="1"/>
    </xf>
    <xf numFmtId="3" fontId="11" fillId="0" borderId="0" xfId="0" applyNumberFormat="1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3" fontId="12" fillId="0" borderId="0" xfId="0" applyNumberFormat="1" applyFont="1" applyFill="1" applyAlignment="1" applyProtection="1">
      <alignment vertical="center"/>
      <protection hidden="1"/>
    </xf>
    <xf numFmtId="0" fontId="14" fillId="0" borderId="11" xfId="90" applyFont="1" applyFill="1" applyBorder="1" applyAlignment="1" applyProtection="1">
      <alignment horizontal="left" vertical="center"/>
      <protection locked="0"/>
    </xf>
    <xf numFmtId="0" fontId="15" fillId="0" borderId="11" xfId="90" applyFont="1" applyFill="1" applyBorder="1" applyAlignment="1" applyProtection="1">
      <alignment horizontal="right" vertical="center"/>
      <protection locked="0"/>
    </xf>
    <xf numFmtId="0" fontId="18" fillId="0" borderId="11" xfId="90" applyFont="1" applyFill="1" applyBorder="1" applyAlignment="1" applyProtection="1">
      <alignment horizontal="center" vertical="center"/>
      <protection locked="0"/>
    </xf>
    <xf numFmtId="3" fontId="11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3" fontId="9" fillId="0" borderId="11" xfId="0" applyNumberFormat="1" applyFont="1" applyFill="1" applyBorder="1" applyAlignment="1" applyProtection="1">
      <alignment horizontal="center" vertical="center"/>
      <protection hidden="1"/>
    </xf>
    <xf numFmtId="3" fontId="17" fillId="0" borderId="11" xfId="90" applyNumberFormat="1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left" vertical="center"/>
      <protection hidden="1"/>
    </xf>
    <xf numFmtId="1" fontId="16" fillId="0" borderId="0" xfId="0" applyNumberFormat="1" applyFont="1" applyFill="1" applyAlignment="1" applyProtection="1">
      <alignment horizontal="left" vertical="center"/>
      <protection hidden="1"/>
    </xf>
    <xf numFmtId="3" fontId="16" fillId="0" borderId="0" xfId="0" applyNumberFormat="1" applyFont="1" applyFill="1" applyAlignment="1" applyProtection="1">
      <alignment horizontal="left" vertical="center"/>
      <protection hidden="1"/>
    </xf>
    <xf numFmtId="0" fontId="6" fillId="18" borderId="16" xfId="0" applyFont="1" applyFill="1" applyBorder="1" applyAlignment="1" applyProtection="1">
      <alignment horizontal="right" vertical="center" wrapText="1"/>
      <protection hidden="1"/>
    </xf>
    <xf numFmtId="0" fontId="6" fillId="18" borderId="10" xfId="0" applyFont="1" applyFill="1" applyBorder="1" applyAlignment="1" applyProtection="1">
      <alignment horizontal="right" vertical="center" wrapText="1"/>
      <protection hidden="1"/>
    </xf>
    <xf numFmtId="0" fontId="6" fillId="18" borderId="54" xfId="0" applyFont="1" applyFill="1" applyBorder="1" applyAlignment="1" applyProtection="1">
      <alignment horizontal="right" vertical="center" wrapText="1"/>
      <protection hidden="1"/>
    </xf>
    <xf numFmtId="0" fontId="6" fillId="18" borderId="18" xfId="0" applyFont="1" applyFill="1" applyBorder="1" applyAlignment="1" applyProtection="1">
      <alignment horizontal="right" vertical="center" wrapText="1"/>
      <protection hidden="1"/>
    </xf>
    <xf numFmtId="0" fontId="6" fillId="18" borderId="11" xfId="0" applyFont="1" applyFill="1" applyBorder="1" applyAlignment="1" applyProtection="1">
      <alignment horizontal="right" vertical="center" wrapText="1"/>
      <protection hidden="1"/>
    </xf>
    <xf numFmtId="0" fontId="6" fillId="18" borderId="55" xfId="0" applyFont="1" applyFill="1" applyBorder="1" applyAlignment="1" applyProtection="1">
      <alignment horizontal="right" vertical="center" wrapText="1"/>
      <protection hidden="1"/>
    </xf>
    <xf numFmtId="0" fontId="59" fillId="0" borderId="0" xfId="0" applyFont="1" applyFill="1" applyBorder="1" applyAlignment="1" applyProtection="1">
      <alignment vertical="center"/>
      <protection hidden="1"/>
    </xf>
    <xf numFmtId="0" fontId="59" fillId="0" borderId="0" xfId="0" applyFont="1" applyFill="1" applyAlignment="1" applyProtection="1">
      <alignment vertical="center"/>
      <protection hidden="1"/>
    </xf>
    <xf numFmtId="0" fontId="59" fillId="0" borderId="0" xfId="0" applyFont="1" applyBorder="1" applyAlignment="1">
      <alignment vertical="center"/>
    </xf>
    <xf numFmtId="0" fontId="61" fillId="0" borderId="0" xfId="0" applyFont="1" applyFill="1" applyBorder="1" applyAlignment="1" applyProtection="1">
      <alignment vertical="center"/>
      <protection hidden="1"/>
    </xf>
    <xf numFmtId="0" fontId="62" fillId="0" borderId="10" xfId="0" applyFont="1" applyFill="1" applyBorder="1" applyAlignment="1" applyProtection="1">
      <alignment horizontal="left" vertical="center"/>
      <protection hidden="1"/>
    </xf>
    <xf numFmtId="0" fontId="62" fillId="0" borderId="10" xfId="0" applyFont="1" applyFill="1" applyBorder="1" applyAlignment="1" applyProtection="1">
      <alignment horizontal="right" vertical="center"/>
      <protection hidden="1"/>
    </xf>
    <xf numFmtId="0" fontId="61" fillId="0" borderId="0" xfId="0" applyFont="1" applyFill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horizontal="left" vertical="center"/>
      <protection hidden="1"/>
    </xf>
    <xf numFmtId="0" fontId="63" fillId="0" borderId="0" xfId="0" applyFont="1" applyFill="1" applyBorder="1" applyAlignment="1" applyProtection="1">
      <alignment horizontal="right" vertical="center"/>
      <protection hidden="1"/>
    </xf>
    <xf numFmtId="0" fontId="63" fillId="0" borderId="11" xfId="0" applyFont="1" applyFill="1" applyBorder="1" applyAlignment="1" applyProtection="1">
      <alignment horizontal="left" vertical="center"/>
      <protection hidden="1"/>
    </xf>
    <xf numFmtId="0" fontId="63" fillId="0" borderId="11" xfId="0" applyFont="1" applyFill="1" applyBorder="1" applyAlignment="1" applyProtection="1">
      <alignment horizontal="right" vertical="center"/>
      <protection hidden="1"/>
    </xf>
    <xf numFmtId="0" fontId="65" fillId="52" borderId="0" xfId="79" applyFont="1" applyFill="1" applyBorder="1" applyAlignment="1">
      <alignment horizontal="left" vertical="center"/>
    </xf>
    <xf numFmtId="0" fontId="65" fillId="52" borderId="31" xfId="79" applyFont="1" applyFill="1" applyBorder="1" applyAlignment="1">
      <alignment horizontal="left" vertical="center"/>
    </xf>
    <xf numFmtId="0" fontId="65" fillId="52" borderId="11" xfId="79" applyFont="1" applyFill="1" applyBorder="1" applyAlignment="1">
      <alignment horizontal="left" vertical="center"/>
    </xf>
    <xf numFmtId="0" fontId="65" fillId="52" borderId="55" xfId="79" applyFont="1" applyFill="1" applyBorder="1" applyAlignment="1">
      <alignment horizontal="left" vertical="center"/>
    </xf>
    <xf numFmtId="3" fontId="65" fillId="19" borderId="10" xfId="0" applyNumberFormat="1" applyFont="1" applyFill="1" applyBorder="1" applyAlignment="1" applyProtection="1">
      <alignment horizontal="left" vertical="center"/>
      <protection hidden="1"/>
    </xf>
    <xf numFmtId="3" fontId="65" fillId="19" borderId="54" xfId="0" applyNumberFormat="1" applyFont="1" applyFill="1" applyBorder="1" applyAlignment="1" applyProtection="1">
      <alignment horizontal="left" vertical="center"/>
      <protection hidden="1"/>
    </xf>
    <xf numFmtId="3" fontId="65" fillId="19" borderId="0" xfId="0" applyNumberFormat="1" applyFont="1" applyFill="1" applyBorder="1" applyAlignment="1" applyProtection="1">
      <alignment horizontal="left" vertical="center"/>
      <protection hidden="1"/>
    </xf>
    <xf numFmtId="3" fontId="65" fillId="19" borderId="31" xfId="0" applyNumberFormat="1" applyFont="1" applyFill="1" applyBorder="1" applyAlignment="1" applyProtection="1">
      <alignment horizontal="left" vertical="center"/>
      <protection hidden="1"/>
    </xf>
    <xf numFmtId="3" fontId="64" fillId="0" borderId="16" xfId="0" applyNumberFormat="1" applyFont="1" applyFill="1" applyBorder="1" applyAlignment="1" applyProtection="1">
      <alignment horizontal="left" vertical="center"/>
      <protection hidden="1"/>
    </xf>
    <xf numFmtId="3" fontId="65" fillId="0" borderId="17" xfId="0" applyNumberFormat="1" applyFont="1" applyFill="1" applyBorder="1" applyAlignment="1" applyProtection="1">
      <alignment horizontal="left" vertical="center"/>
      <protection hidden="1"/>
    </xf>
    <xf numFmtId="3" fontId="65" fillId="0" borderId="17" xfId="0" applyNumberFormat="1" applyFont="1" applyBorder="1" applyAlignment="1">
      <alignment horizontal="left" vertical="center"/>
    </xf>
    <xf numFmtId="3" fontId="65" fillId="0" borderId="18" xfId="0" applyNumberFormat="1" applyFont="1" applyFill="1" applyBorder="1" applyAlignment="1" applyProtection="1">
      <alignment horizontal="left" vertical="center"/>
      <protection hidden="1"/>
    </xf>
    <xf numFmtId="3" fontId="60" fillId="0" borderId="16" xfId="0" applyNumberFormat="1" applyFont="1" applyFill="1" applyBorder="1" applyAlignment="1">
      <alignment horizontal="left" vertical="center"/>
    </xf>
    <xf numFmtId="0" fontId="59" fillId="0" borderId="10" xfId="0" applyFont="1" applyBorder="1" applyAlignment="1">
      <alignment vertical="center"/>
    </xf>
    <xf numFmtId="3" fontId="60" fillId="0" borderId="20" xfId="0" applyNumberFormat="1" applyFont="1" applyFill="1" applyBorder="1" applyAlignment="1" applyProtection="1">
      <alignment horizontal="center" vertical="center"/>
    </xf>
    <xf numFmtId="0" fontId="60" fillId="0" borderId="20" xfId="0" applyFont="1" applyFill="1" applyBorder="1" applyAlignment="1" applyProtection="1">
      <alignment horizontal="center" vertical="center" wrapText="1"/>
      <protection hidden="1"/>
    </xf>
    <xf numFmtId="0" fontId="60" fillId="0" borderId="41" xfId="0" applyFont="1" applyFill="1" applyBorder="1" applyAlignment="1" applyProtection="1">
      <alignment horizontal="center" vertical="center" wrapText="1"/>
      <protection hidden="1"/>
    </xf>
    <xf numFmtId="0" fontId="60" fillId="0" borderId="54" xfId="0" applyFont="1" applyBorder="1" applyAlignment="1" applyProtection="1">
      <alignment horizontal="center" vertical="center" wrapText="1"/>
      <protection hidden="1"/>
    </xf>
    <xf numFmtId="3" fontId="60" fillId="0" borderId="17" xfId="0" applyNumberFormat="1" applyFont="1" applyFill="1" applyBorder="1" applyAlignment="1">
      <alignment horizontal="left" vertical="center"/>
    </xf>
    <xf numFmtId="3" fontId="60" fillId="0" borderId="21" xfId="0" applyNumberFormat="1" applyFont="1" applyFill="1" applyBorder="1" applyAlignment="1" applyProtection="1">
      <alignment horizontal="center" vertical="center"/>
    </xf>
    <xf numFmtId="0" fontId="60" fillId="0" borderId="21" xfId="0" applyFont="1" applyFill="1" applyBorder="1" applyAlignment="1" applyProtection="1">
      <alignment horizontal="center" vertical="center" wrapText="1"/>
      <protection hidden="1"/>
    </xf>
    <xf numFmtId="0" fontId="60" fillId="0" borderId="30" xfId="0" applyFont="1" applyBorder="1" applyAlignment="1" applyProtection="1">
      <alignment horizontal="center" vertical="center" wrapText="1"/>
      <protection hidden="1"/>
    </xf>
    <xf numFmtId="0" fontId="60" fillId="0" borderId="31" xfId="0" applyFont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 applyProtection="1">
      <alignment horizontal="center" vertical="center" wrapText="1"/>
      <protection hidden="1"/>
    </xf>
    <xf numFmtId="3" fontId="60" fillId="0" borderId="22" xfId="0" applyNumberFormat="1" applyFont="1" applyFill="1" applyBorder="1" applyAlignment="1">
      <alignment horizontal="left" vertical="center"/>
    </xf>
    <xf numFmtId="3" fontId="60" fillId="0" borderId="21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 applyProtection="1">
      <alignment horizontal="center" vertical="center"/>
      <protection hidden="1"/>
    </xf>
    <xf numFmtId="0" fontId="60" fillId="0" borderId="30" xfId="0" applyFont="1" applyFill="1" applyBorder="1" applyAlignment="1" applyProtection="1">
      <alignment horizontal="center" vertical="center"/>
      <protection hidden="1"/>
    </xf>
    <xf numFmtId="0" fontId="60" fillId="0" borderId="31" xfId="0" applyFont="1" applyFill="1" applyBorder="1" applyAlignment="1" applyProtection="1">
      <alignment horizontal="center" vertical="center"/>
      <protection hidden="1"/>
    </xf>
    <xf numFmtId="3" fontId="60" fillId="0" borderId="53" xfId="0" applyNumberFormat="1" applyFont="1" applyFill="1" applyBorder="1" applyAlignment="1">
      <alignment horizontal="left" vertical="center"/>
    </xf>
    <xf numFmtId="0" fontId="60" fillId="0" borderId="32" xfId="0" applyFont="1" applyFill="1" applyBorder="1" applyAlignment="1">
      <alignment horizontal="center" vertical="center"/>
    </xf>
    <xf numFmtId="3" fontId="60" fillId="0" borderId="32" xfId="0" applyNumberFormat="1" applyFont="1" applyFill="1" applyBorder="1" applyAlignment="1">
      <alignment horizontal="center" vertical="center"/>
    </xf>
    <xf numFmtId="0" fontId="60" fillId="0" borderId="32" xfId="0" applyFont="1" applyFill="1" applyBorder="1" applyAlignment="1" applyProtection="1">
      <alignment horizontal="center" vertical="center"/>
      <protection hidden="1"/>
    </xf>
    <xf numFmtId="0" fontId="60" fillId="0" borderId="32" xfId="0" applyFont="1" applyBorder="1" applyAlignment="1" applyProtection="1">
      <alignment horizontal="center" vertical="center"/>
      <protection hidden="1"/>
    </xf>
    <xf numFmtId="0" fontId="60" fillId="0" borderId="33" xfId="0" applyFont="1" applyBorder="1" applyAlignment="1" applyProtection="1">
      <alignment horizontal="center" vertical="center"/>
      <protection hidden="1"/>
    </xf>
    <xf numFmtId="1" fontId="66" fillId="0" borderId="50" xfId="78" applyNumberFormat="1" applyFont="1" applyBorder="1" applyAlignment="1">
      <alignment horizontal="left" vertical="center"/>
    </xf>
    <xf numFmtId="0" fontId="67" fillId="0" borderId="19" xfId="0" applyFont="1" applyBorder="1" applyAlignment="1">
      <alignment horizontal="right" vertical="center"/>
    </xf>
    <xf numFmtId="0" fontId="67" fillId="53" borderId="19" xfId="0" applyFont="1" applyFill="1" applyBorder="1" applyAlignment="1">
      <alignment horizontal="right" vertical="center"/>
    </xf>
    <xf numFmtId="4" fontId="59" fillId="0" borderId="13" xfId="0" applyNumberFormat="1" applyFont="1" applyFill="1" applyBorder="1" applyAlignment="1">
      <alignment horizontal="center" vertical="center"/>
    </xf>
    <xf numFmtId="3" fontId="68" fillId="0" borderId="13" xfId="0" applyNumberFormat="1" applyFont="1" applyBorder="1" applyAlignment="1">
      <alignment horizontal="center" vertical="center"/>
    </xf>
    <xf numFmtId="3" fontId="59" fillId="0" borderId="13" xfId="0" applyNumberFormat="1" applyFont="1" applyBorder="1" applyAlignment="1">
      <alignment horizontal="center" vertical="center"/>
    </xf>
    <xf numFmtId="3" fontId="59" fillId="0" borderId="13" xfId="0" applyNumberFormat="1" applyFont="1" applyFill="1" applyBorder="1" applyAlignment="1" applyProtection="1">
      <alignment horizontal="center" vertical="center"/>
      <protection hidden="1"/>
    </xf>
    <xf numFmtId="3" fontId="60" fillId="0" borderId="13" xfId="0" applyNumberFormat="1" applyFont="1" applyBorder="1" applyAlignment="1">
      <alignment horizontal="center" vertical="center"/>
    </xf>
    <xf numFmtId="3" fontId="59" fillId="0" borderId="14" xfId="0" applyNumberFormat="1" applyFont="1" applyFill="1" applyBorder="1" applyAlignment="1" applyProtection="1">
      <alignment horizontal="center" vertical="center"/>
      <protection hidden="1"/>
    </xf>
    <xf numFmtId="4" fontId="59" fillId="0" borderId="14" xfId="0" applyNumberFormat="1" applyFont="1" applyFill="1" applyBorder="1" applyAlignment="1" applyProtection="1">
      <alignment horizontal="center" vertical="center"/>
      <protection hidden="1"/>
    </xf>
    <xf numFmtId="0" fontId="59" fillId="0" borderId="36" xfId="0" applyFont="1" applyFill="1" applyBorder="1" applyAlignment="1" applyProtection="1">
      <alignment vertical="center"/>
      <protection hidden="1"/>
    </xf>
    <xf numFmtId="1" fontId="66" fillId="0" borderId="47" xfId="78" applyNumberFormat="1" applyFont="1" applyFill="1" applyBorder="1" applyAlignment="1">
      <alignment horizontal="left" vertical="center"/>
    </xf>
    <xf numFmtId="0" fontId="67" fillId="0" borderId="15" xfId="0" applyFont="1" applyBorder="1" applyAlignment="1">
      <alignment horizontal="right" vertical="center"/>
    </xf>
    <xf numFmtId="0" fontId="67" fillId="53" borderId="15" xfId="0" applyFont="1" applyFill="1" applyBorder="1" applyAlignment="1">
      <alignment horizontal="right" vertical="center"/>
    </xf>
    <xf numFmtId="4" fontId="59" fillId="0" borderId="12" xfId="0" applyNumberFormat="1" applyFont="1" applyFill="1" applyBorder="1" applyAlignment="1">
      <alignment horizontal="center" vertical="center"/>
    </xf>
    <xf numFmtId="3" fontId="68" fillId="0" borderId="12" xfId="0" applyNumberFormat="1" applyFont="1" applyBorder="1" applyAlignment="1">
      <alignment horizontal="center" vertical="center"/>
    </xf>
    <xf numFmtId="0" fontId="59" fillId="0" borderId="35" xfId="0" applyFont="1" applyFill="1" applyBorder="1" applyAlignment="1" applyProtection="1">
      <alignment vertical="center"/>
      <protection hidden="1"/>
    </xf>
    <xf numFmtId="0" fontId="59" fillId="0" borderId="0" xfId="0" applyFont="1" applyFill="1" applyBorder="1" applyAlignment="1" applyProtection="1">
      <alignment horizontal="center" vertical="center"/>
      <protection hidden="1"/>
    </xf>
    <xf numFmtId="0" fontId="59" fillId="0" borderId="35" xfId="0" applyFont="1" applyFill="1" applyBorder="1" applyAlignment="1" applyProtection="1">
      <alignment horizontal="center" vertical="center"/>
      <protection hidden="1"/>
    </xf>
    <xf numFmtId="1" fontId="66" fillId="0" borderId="47" xfId="78" applyNumberFormat="1" applyFont="1" applyBorder="1" applyAlignment="1">
      <alignment horizontal="left" vertical="center"/>
    </xf>
    <xf numFmtId="1" fontId="59" fillId="51" borderId="28" xfId="0" applyNumberFormat="1" applyFont="1" applyFill="1" applyBorder="1" applyAlignment="1">
      <alignment horizontal="left" vertical="center"/>
    </xf>
    <xf numFmtId="0" fontId="60" fillId="51" borderId="29" xfId="0" applyFont="1" applyFill="1" applyBorder="1" applyAlignment="1">
      <alignment horizontal="left" vertical="center"/>
    </xf>
    <xf numFmtId="0" fontId="60" fillId="51" borderId="29" xfId="0" applyFont="1" applyFill="1" applyBorder="1" applyAlignment="1">
      <alignment horizontal="right" vertical="center"/>
    </xf>
    <xf numFmtId="0" fontId="69" fillId="51" borderId="29" xfId="90" applyFont="1" applyFill="1" applyBorder="1" applyAlignment="1" applyProtection="1">
      <alignment horizontal="center" vertical="center"/>
      <protection locked="0"/>
    </xf>
    <xf numFmtId="3" fontId="59" fillId="51" borderId="29" xfId="0" applyNumberFormat="1" applyFont="1" applyFill="1" applyBorder="1" applyAlignment="1">
      <alignment horizontal="center" vertical="center"/>
    </xf>
    <xf numFmtId="3" fontId="59" fillId="51" borderId="29" xfId="0" applyNumberFormat="1" applyFont="1" applyFill="1" applyBorder="1" applyAlignment="1" applyProtection="1">
      <alignment horizontal="center" vertical="center"/>
      <protection hidden="1"/>
    </xf>
    <xf numFmtId="4" fontId="59" fillId="51" borderId="29" xfId="0" applyNumberFormat="1" applyFont="1" applyFill="1" applyBorder="1" applyAlignment="1" applyProtection="1">
      <alignment horizontal="center" vertical="center"/>
      <protection hidden="1"/>
    </xf>
    <xf numFmtId="4" fontId="59" fillId="51" borderId="46" xfId="0" applyNumberFormat="1" applyFont="1" applyFill="1" applyBorder="1" applyAlignment="1" applyProtection="1">
      <alignment horizontal="center" vertical="center"/>
      <protection hidden="1"/>
    </xf>
    <xf numFmtId="0" fontId="59" fillId="0" borderId="49" xfId="79" applyFont="1" applyFill="1" applyBorder="1" applyAlignment="1">
      <alignment horizontal="left" vertical="center"/>
    </xf>
    <xf numFmtId="0" fontId="59" fillId="0" borderId="38" xfId="79" applyFont="1" applyFill="1" applyBorder="1" applyAlignment="1">
      <alignment vertical="center"/>
    </xf>
    <xf numFmtId="0" fontId="70" fillId="0" borderId="37" xfId="0" applyFont="1" applyFill="1" applyBorder="1" applyAlignment="1">
      <alignment horizontal="right" vertical="center"/>
    </xf>
    <xf numFmtId="0" fontId="59" fillId="0" borderId="39" xfId="0" applyFont="1" applyFill="1" applyBorder="1" applyAlignment="1" applyProtection="1">
      <alignment vertical="center"/>
      <protection hidden="1"/>
    </xf>
    <xf numFmtId="3" fontId="60" fillId="0" borderId="40" xfId="0" applyNumberFormat="1" applyFont="1" applyFill="1" applyBorder="1" applyAlignment="1">
      <alignment horizontal="center" vertical="center"/>
    </xf>
    <xf numFmtId="3" fontId="59" fillId="0" borderId="40" xfId="0" applyNumberFormat="1" applyFont="1" applyFill="1" applyBorder="1" applyAlignment="1" applyProtection="1">
      <alignment horizontal="center" vertical="center"/>
      <protection hidden="1"/>
    </xf>
    <xf numFmtId="4" fontId="59" fillId="0" borderId="20" xfId="0" applyNumberFormat="1" applyFont="1" applyFill="1" applyBorder="1" applyAlignment="1" applyProtection="1">
      <alignment horizontal="center" vertical="center"/>
      <protection hidden="1"/>
    </xf>
    <xf numFmtId="4" fontId="59" fillId="0" borderId="41" xfId="0" applyNumberFormat="1" applyFont="1" applyFill="1" applyBorder="1" applyAlignment="1" applyProtection="1">
      <alignment horizontal="center" vertical="center"/>
      <protection hidden="1"/>
    </xf>
    <xf numFmtId="0" fontId="59" fillId="0" borderId="42" xfId="0" applyFont="1" applyFill="1" applyBorder="1" applyAlignment="1" applyProtection="1">
      <alignment horizontal="center" vertical="center"/>
      <protection hidden="1"/>
    </xf>
    <xf numFmtId="0" fontId="59" fillId="0" borderId="47" xfId="79" applyFont="1" applyFill="1" applyBorder="1" applyAlignment="1">
      <alignment horizontal="left" vertical="center"/>
    </xf>
    <xf numFmtId="0" fontId="59" fillId="0" borderId="24" xfId="79" applyFont="1" applyFill="1" applyBorder="1" applyAlignment="1">
      <alignment vertical="center"/>
    </xf>
    <xf numFmtId="0" fontId="70" fillId="0" borderId="25" xfId="0" applyFont="1" applyFill="1" applyBorder="1" applyAlignment="1">
      <alignment horizontal="right" vertical="center"/>
    </xf>
    <xf numFmtId="0" fontId="59" fillId="0" borderId="15" xfId="0" applyFont="1" applyFill="1" applyBorder="1" applyAlignment="1" applyProtection="1">
      <alignment vertical="center"/>
      <protection hidden="1"/>
    </xf>
    <xf numFmtId="3" fontId="60" fillId="0" borderId="12" xfId="0" applyNumberFormat="1" applyFont="1" applyFill="1" applyBorder="1" applyAlignment="1">
      <alignment horizontal="center" vertical="center"/>
    </xf>
    <xf numFmtId="4" fontId="59" fillId="0" borderId="12" xfId="0" applyNumberFormat="1" applyFont="1" applyFill="1" applyBorder="1" applyAlignment="1" applyProtection="1">
      <alignment horizontal="center" vertical="center"/>
      <protection hidden="1"/>
    </xf>
    <xf numFmtId="0" fontId="59" fillId="0" borderId="25" xfId="0" applyFont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59" fillId="0" borderId="23" xfId="79" applyFont="1" applyFill="1" applyBorder="1" applyAlignment="1">
      <alignment horizontal="left" vertical="center"/>
    </xf>
    <xf numFmtId="0" fontId="59" fillId="0" borderId="25" xfId="79" applyFont="1" applyFill="1" applyBorder="1" applyAlignment="1">
      <alignment vertical="center"/>
    </xf>
    <xf numFmtId="0" fontId="59" fillId="0" borderId="15" xfId="79" applyFont="1" applyFill="1" applyBorder="1" applyAlignment="1">
      <alignment vertical="center"/>
    </xf>
    <xf numFmtId="165" fontId="60" fillId="0" borderId="12" xfId="79" applyNumberFormat="1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3" fontId="59" fillId="0" borderId="25" xfId="0" applyNumberFormat="1" applyFont="1" applyBorder="1" applyAlignment="1">
      <alignment vertical="center" wrapText="1"/>
    </xf>
    <xf numFmtId="0" fontId="59" fillId="0" borderId="45" xfId="0" applyFont="1" applyFill="1" applyBorder="1" applyAlignment="1" applyProtection="1">
      <alignment horizontal="center" vertical="center"/>
      <protection hidden="1"/>
    </xf>
    <xf numFmtId="0" fontId="59" fillId="0" borderId="47" xfId="0" applyFont="1" applyBorder="1" applyAlignment="1">
      <alignment horizontal="left" vertical="center"/>
    </xf>
    <xf numFmtId="0" fontId="59" fillId="0" borderId="24" xfId="0" applyFont="1" applyBorder="1" applyAlignment="1">
      <alignment vertical="center"/>
    </xf>
    <xf numFmtId="0" fontId="71" fillId="0" borderId="25" xfId="0" applyFont="1" applyBorder="1" applyAlignment="1">
      <alignment vertical="center" wrapText="1"/>
    </xf>
    <xf numFmtId="0" fontId="71" fillId="0" borderId="15" xfId="0" applyFont="1" applyBorder="1" applyAlignment="1">
      <alignment vertical="center" wrapText="1"/>
    </xf>
    <xf numFmtId="0" fontId="71" fillId="0" borderId="12" xfId="0" applyFont="1" applyBorder="1" applyAlignment="1">
      <alignment vertical="center" wrapText="1"/>
    </xf>
    <xf numFmtId="16" fontId="59" fillId="0" borderId="12" xfId="0" applyNumberFormat="1" applyFont="1" applyBorder="1" applyAlignment="1">
      <alignment horizontal="center" vertical="center" wrapText="1"/>
    </xf>
    <xf numFmtId="3" fontId="60" fillId="0" borderId="12" xfId="0" applyNumberFormat="1" applyFont="1" applyBorder="1" applyAlignment="1">
      <alignment horizontal="center" vertical="center"/>
    </xf>
    <xf numFmtId="4" fontId="71" fillId="0" borderId="12" xfId="0" applyNumberFormat="1" applyFont="1" applyFill="1" applyBorder="1" applyAlignment="1" applyProtection="1">
      <alignment vertical="center"/>
      <protection hidden="1"/>
    </xf>
    <xf numFmtId="0" fontId="59" fillId="0" borderId="12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left" vertical="center"/>
    </xf>
    <xf numFmtId="0" fontId="59" fillId="0" borderId="25" xfId="0" applyFont="1" applyBorder="1" applyAlignment="1">
      <alignment vertical="center"/>
    </xf>
    <xf numFmtId="0" fontId="59" fillId="0" borderId="24" xfId="0" applyFont="1" applyBorder="1" applyAlignment="1">
      <alignment horizontal="center" vertical="center" wrapText="1"/>
    </xf>
    <xf numFmtId="3" fontId="60" fillId="0" borderId="25" xfId="0" applyNumberFormat="1" applyFont="1" applyBorder="1" applyAlignment="1">
      <alignment horizontal="center" vertical="center"/>
    </xf>
    <xf numFmtId="3" fontId="59" fillId="0" borderId="25" xfId="0" applyNumberFormat="1" applyFont="1" applyFill="1" applyBorder="1" applyAlignment="1" applyProtection="1">
      <alignment horizontal="center" vertical="center"/>
      <protection hidden="1"/>
    </xf>
    <xf numFmtId="3" fontId="60" fillId="0" borderId="25" xfId="0" applyNumberFormat="1" applyFont="1" applyFill="1" applyBorder="1" applyAlignment="1" applyProtection="1">
      <alignment horizontal="center" vertical="center"/>
      <protection hidden="1"/>
    </xf>
    <xf numFmtId="4" fontId="71" fillId="0" borderId="25" xfId="0" applyNumberFormat="1" applyFont="1" applyFill="1" applyBorder="1" applyAlignment="1" applyProtection="1">
      <alignment vertical="center"/>
      <protection hidden="1"/>
    </xf>
    <xf numFmtId="0" fontId="59" fillId="0" borderId="45" xfId="0" applyFont="1" applyFill="1" applyBorder="1" applyAlignment="1" applyProtection="1">
      <alignment vertical="center"/>
      <protection hidden="1"/>
    </xf>
    <xf numFmtId="49" fontId="59" fillId="0" borderId="12" xfId="0" applyNumberFormat="1" applyFont="1" applyBorder="1" applyAlignment="1">
      <alignment horizontal="center" vertical="center" wrapText="1"/>
    </xf>
    <xf numFmtId="165" fontId="60" fillId="0" borderId="12" xfId="0" applyNumberFormat="1" applyFont="1" applyBorder="1" applyAlignment="1">
      <alignment horizontal="center" vertical="center" wrapText="1"/>
    </xf>
    <xf numFmtId="49" fontId="59" fillId="0" borderId="24" xfId="0" applyNumberFormat="1" applyFont="1" applyBorder="1" applyAlignment="1">
      <alignment horizontal="center" vertical="center" wrapText="1"/>
    </xf>
    <xf numFmtId="0" fontId="59" fillId="0" borderId="51" xfId="0" applyFont="1" applyBorder="1" applyAlignment="1">
      <alignment horizontal="left" vertical="center"/>
    </xf>
    <xf numFmtId="0" fontId="59" fillId="0" borderId="52" xfId="0" applyFont="1" applyFill="1" applyBorder="1" applyAlignment="1" applyProtection="1">
      <alignment vertical="center"/>
      <protection hidden="1"/>
    </xf>
    <xf numFmtId="0" fontId="59" fillId="0" borderId="48" xfId="0" applyFont="1" applyBorder="1" applyAlignment="1">
      <alignment horizontal="left" vertical="center"/>
    </xf>
    <xf numFmtId="0" fontId="59" fillId="0" borderId="26" xfId="0" applyFont="1" applyBorder="1" applyAlignment="1">
      <alignment vertical="center"/>
    </xf>
    <xf numFmtId="0" fontId="71" fillId="0" borderId="43" xfId="0" applyFont="1" applyBorder="1" applyAlignment="1">
      <alignment vertical="center" wrapText="1"/>
    </xf>
    <xf numFmtId="0" fontId="71" fillId="0" borderId="27" xfId="0" applyFont="1" applyBorder="1" applyAlignment="1">
      <alignment vertical="center" wrapText="1"/>
    </xf>
    <xf numFmtId="0" fontId="59" fillId="0" borderId="27" xfId="0" applyFont="1" applyBorder="1" applyAlignment="1">
      <alignment horizontal="center" vertical="center" wrapText="1"/>
    </xf>
    <xf numFmtId="3" fontId="60" fillId="0" borderId="27" xfId="0" applyNumberFormat="1" applyFont="1" applyBorder="1" applyAlignment="1">
      <alignment horizontal="center" vertical="center"/>
    </xf>
    <xf numFmtId="3" fontId="59" fillId="0" borderId="27" xfId="0" applyNumberFormat="1" applyFont="1" applyFill="1" applyBorder="1" applyAlignment="1" applyProtection="1">
      <alignment horizontal="center" vertical="center"/>
      <protection hidden="1"/>
    </xf>
    <xf numFmtId="4" fontId="71" fillId="0" borderId="27" xfId="0" applyNumberFormat="1" applyFont="1" applyFill="1" applyBorder="1" applyAlignment="1" applyProtection="1">
      <alignment vertical="center"/>
      <protection hidden="1"/>
    </xf>
    <xf numFmtId="0" fontId="59" fillId="0" borderId="44" xfId="0" applyFont="1" applyFill="1" applyBorder="1" applyAlignment="1" applyProtection="1">
      <alignment vertical="center"/>
      <protection hidden="1"/>
    </xf>
    <xf numFmtId="0" fontId="60" fillId="0" borderId="20" xfId="0" applyFont="1" applyBorder="1" applyAlignment="1">
      <alignment vertical="top"/>
    </xf>
    <xf numFmtId="0" fontId="60" fillId="0" borderId="21" xfId="0" applyFont="1" applyBorder="1" applyAlignment="1">
      <alignment vertical="top"/>
    </xf>
    <xf numFmtId="0" fontId="60" fillId="0" borderId="32" xfId="0" applyFont="1" applyBorder="1" applyAlignment="1">
      <alignment vertical="top"/>
    </xf>
    <xf numFmtId="3" fontId="60" fillId="0" borderId="0" xfId="0" applyNumberFormat="1" applyFont="1" applyFill="1" applyBorder="1" applyAlignment="1">
      <alignment horizontal="center" vertical="center"/>
    </xf>
    <xf numFmtId="9" fontId="60" fillId="0" borderId="0" xfId="0" applyNumberFormat="1" applyFont="1" applyFill="1" applyBorder="1" applyAlignment="1">
      <alignment horizontal="center" vertical="center"/>
    </xf>
    <xf numFmtId="1" fontId="66" fillId="0" borderId="17" xfId="78" applyNumberFormat="1" applyFont="1" applyBorder="1" applyAlignment="1">
      <alignment horizontal="left" vertical="center"/>
    </xf>
    <xf numFmtId="4" fontId="59" fillId="0" borderId="0" xfId="0" applyNumberFormat="1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vertical="center"/>
    </xf>
    <xf numFmtId="0" fontId="66" fillId="0" borderId="24" xfId="78" applyFont="1" applyFill="1" applyBorder="1" applyAlignment="1">
      <alignment horizontal="left" vertical="center"/>
    </xf>
    <xf numFmtId="0" fontId="66" fillId="0" borderId="24" xfId="78" applyFont="1" applyBorder="1" applyAlignment="1">
      <alignment horizontal="left" vertical="center"/>
    </xf>
    <xf numFmtId="0" fontId="60" fillId="51" borderId="11" xfId="0" applyFont="1" applyFill="1" applyBorder="1" applyAlignment="1">
      <alignment horizontal="right" vertical="center"/>
    </xf>
    <xf numFmtId="0" fontId="73" fillId="0" borderId="0" xfId="0" applyFont="1" applyFill="1" applyBorder="1" applyAlignment="1" applyProtection="1">
      <alignment vertical="center"/>
      <protection hidden="1"/>
    </xf>
    <xf numFmtId="3" fontId="74" fillId="0" borderId="17" xfId="0" applyNumberFormat="1" applyFont="1" applyFill="1" applyBorder="1" applyAlignment="1">
      <alignment horizontal="left" vertical="center"/>
    </xf>
    <xf numFmtId="0" fontId="72" fillId="18" borderId="10" xfId="0" applyFont="1" applyFill="1" applyBorder="1" applyAlignment="1" applyProtection="1">
      <alignment horizontal="left" vertical="center"/>
      <protection hidden="1"/>
    </xf>
    <xf numFmtId="0" fontId="72" fillId="18" borderId="0" xfId="0" applyFont="1" applyFill="1" applyBorder="1" applyAlignment="1" applyProtection="1">
      <alignment horizontal="left" vertical="center"/>
      <protection hidden="1"/>
    </xf>
    <xf numFmtId="0" fontId="75" fillId="18" borderId="0" xfId="61" applyFont="1" applyFill="1" applyBorder="1" applyAlignment="1" applyProtection="1">
      <alignment horizontal="left" vertical="center"/>
      <protection hidden="1"/>
    </xf>
    <xf numFmtId="165" fontId="60" fillId="0" borderId="32" xfId="0" applyNumberFormat="1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1" fontId="60" fillId="0" borderId="12" xfId="0" applyNumberFormat="1" applyFont="1" applyFill="1" applyBorder="1" applyAlignment="1">
      <alignment horizontal="center" vertical="center"/>
    </xf>
    <xf numFmtId="0" fontId="68" fillId="0" borderId="69" xfId="78" applyFont="1" applyBorder="1" applyAlignment="1">
      <alignment horizontal="center" vertical="center"/>
    </xf>
    <xf numFmtId="0" fontId="68" fillId="0" borderId="12" xfId="78" applyFont="1" applyFill="1" applyBorder="1" applyAlignment="1">
      <alignment horizontal="center" vertical="center"/>
    </xf>
    <xf numFmtId="0" fontId="68" fillId="0" borderId="12" xfId="78" applyFont="1" applyBorder="1" applyAlignment="1">
      <alignment horizontal="center" vertical="center"/>
    </xf>
    <xf numFmtId="0" fontId="68" fillId="0" borderId="70" xfId="78" applyFont="1" applyBorder="1" applyAlignment="1">
      <alignment horizontal="center" vertical="center"/>
    </xf>
    <xf numFmtId="3" fontId="60" fillId="0" borderId="41" xfId="0" applyNumberFormat="1" applyFont="1" applyFill="1" applyBorder="1" applyAlignment="1">
      <alignment horizontal="center" vertical="center"/>
    </xf>
    <xf numFmtId="3" fontId="60" fillId="0" borderId="10" xfId="0" applyNumberFormat="1" applyFont="1" applyFill="1" applyBorder="1" applyAlignment="1">
      <alignment horizontal="center" vertical="center"/>
    </xf>
    <xf numFmtId="3" fontId="60" fillId="0" borderId="67" xfId="0" applyNumberFormat="1" applyFont="1" applyFill="1" applyBorder="1" applyAlignment="1">
      <alignment horizontal="center" vertical="center"/>
    </xf>
    <xf numFmtId="3" fontId="60" fillId="0" borderId="30" xfId="0" applyNumberFormat="1" applyFont="1" applyFill="1" applyBorder="1" applyAlignment="1">
      <alignment horizontal="center" vertical="center"/>
    </xf>
    <xf numFmtId="3" fontId="60" fillId="0" borderId="3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3" fontId="60" fillId="0" borderId="68" xfId="0" applyNumberFormat="1" applyFont="1" applyFill="1" applyBorder="1" applyAlignment="1">
      <alignment horizontal="center"/>
    </xf>
    <xf numFmtId="3" fontId="60" fillId="0" borderId="21" xfId="0" applyNumberFormat="1" applyFont="1" applyFill="1" applyBorder="1" applyAlignment="1">
      <alignment horizontal="center"/>
    </xf>
    <xf numFmtId="9" fontId="60" fillId="0" borderId="32" xfId="0" applyNumberFormat="1" applyFont="1" applyFill="1" applyBorder="1" applyAlignment="1">
      <alignment horizontal="center" vertical="center"/>
    </xf>
    <xf numFmtId="3" fontId="65" fillId="19" borderId="41" xfId="0" applyNumberFormat="1" applyFont="1" applyFill="1" applyBorder="1" applyAlignment="1" applyProtection="1">
      <alignment horizontal="left" vertical="center"/>
      <protection hidden="1"/>
    </xf>
    <xf numFmtId="3" fontId="65" fillId="19" borderId="30" xfId="0" applyNumberFormat="1" applyFont="1" applyFill="1" applyBorder="1" applyAlignment="1" applyProtection="1">
      <alignment horizontal="left" vertical="center"/>
      <protection hidden="1"/>
    </xf>
    <xf numFmtId="0" fontId="65" fillId="52" borderId="30" xfId="79" applyFont="1" applyFill="1" applyBorder="1" applyAlignment="1">
      <alignment horizontal="left" vertical="center"/>
    </xf>
    <xf numFmtId="0" fontId="65" fillId="52" borderId="71" xfId="79" applyFont="1" applyFill="1" applyBorder="1" applyAlignment="1">
      <alignment horizontal="left" vertical="center"/>
    </xf>
    <xf numFmtId="0" fontId="75" fillId="18" borderId="10" xfId="61" applyFont="1" applyFill="1" applyBorder="1" applyAlignment="1" applyProtection="1">
      <alignment horizontal="left" vertical="center"/>
      <protection hidden="1"/>
    </xf>
    <xf numFmtId="0" fontId="66" fillId="0" borderId="66" xfId="78" applyFont="1" applyBorder="1" applyAlignment="1">
      <alignment horizontal="left" vertical="center"/>
    </xf>
    <xf numFmtId="0" fontId="66" fillId="0" borderId="56" xfId="78" applyFont="1" applyBorder="1" applyAlignment="1">
      <alignment horizontal="left" vertical="center"/>
    </xf>
    <xf numFmtId="0" fontId="66" fillId="0" borderId="71" xfId="78" applyFont="1" applyBorder="1" applyAlignment="1">
      <alignment horizontal="left" vertical="center"/>
    </xf>
    <xf numFmtId="0" fontId="68" fillId="0" borderId="72" xfId="78" applyFont="1" applyBorder="1" applyAlignment="1">
      <alignment horizontal="center" vertical="center"/>
    </xf>
    <xf numFmtId="0" fontId="67" fillId="0" borderId="72" xfId="0" applyFont="1" applyBorder="1" applyAlignment="1">
      <alignment horizontal="right" vertical="center"/>
    </xf>
    <xf numFmtId="0" fontId="67" fillId="53" borderId="72" xfId="0" applyFont="1" applyFill="1" applyBorder="1" applyAlignment="1">
      <alignment horizontal="right" vertical="center"/>
    </xf>
    <xf numFmtId="0" fontId="67" fillId="53" borderId="73" xfId="0" applyFont="1" applyFill="1" applyBorder="1" applyAlignment="1">
      <alignment horizontal="right" vertical="center"/>
    </xf>
    <xf numFmtId="0" fontId="59" fillId="0" borderId="36" xfId="0" applyFont="1" applyFill="1" applyBorder="1" applyAlignment="1" applyProtection="1">
      <alignment horizontal="center" vertical="center"/>
      <protection hidden="1"/>
    </xf>
    <xf numFmtId="1" fontId="68" fillId="52" borderId="47" xfId="78" applyNumberFormat="1" applyFont="1" applyFill="1" applyBorder="1" applyAlignment="1">
      <alignment horizontal="left" vertical="center"/>
    </xf>
    <xf numFmtId="1" fontId="68" fillId="52" borderId="12" xfId="78" applyNumberFormat="1" applyFont="1" applyFill="1" applyBorder="1" applyAlignment="1">
      <alignment horizontal="left" vertical="center"/>
    </xf>
    <xf numFmtId="1" fontId="68" fillId="52" borderId="35" xfId="78" applyNumberFormat="1" applyFont="1" applyFill="1" applyBorder="1" applyAlignment="1">
      <alignment horizontal="left" vertical="center"/>
    </xf>
  </cellXfs>
  <cellStyles count="134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20 % – Zvýraznění 5" xfId="11" builtinId="46" customBuiltin="1"/>
    <cellStyle name="20 % – Zvýraznění 6" xfId="12" builtinId="50" customBuiltin="1"/>
    <cellStyle name="20 % – Zvýraznění1 2" xfId="7" xr:uid="{00000000-0005-0000-0000-000006000000}"/>
    <cellStyle name="20 % – Zvýraznění2 2" xfId="8" xr:uid="{00000000-0005-0000-0000-000007000000}"/>
    <cellStyle name="20 % – Zvýraznění3 2" xfId="9" xr:uid="{00000000-0005-0000-0000-000008000000}"/>
    <cellStyle name="20 % – Zvýraznění4 2" xfId="10" xr:uid="{00000000-0005-0000-0000-000009000000}"/>
    <cellStyle name="40 % - Akzent1 2" xfId="13" xr:uid="{00000000-0005-0000-0000-00000C000000}"/>
    <cellStyle name="40 % - Akzent2 2" xfId="14" xr:uid="{00000000-0005-0000-0000-00000D000000}"/>
    <cellStyle name="40 % - Akzent3 2" xfId="15" xr:uid="{00000000-0005-0000-0000-00000E000000}"/>
    <cellStyle name="40 % - Akzent4 2" xfId="16" xr:uid="{00000000-0005-0000-0000-00000F000000}"/>
    <cellStyle name="40 % - Akzent5 2" xfId="17" xr:uid="{00000000-0005-0000-0000-000010000000}"/>
    <cellStyle name="40 % - Akzent6 2" xfId="18" xr:uid="{00000000-0005-0000-0000-000011000000}"/>
    <cellStyle name="40 % – Zvýraznění 1" xfId="19" builtinId="31" customBuiltin="1"/>
    <cellStyle name="40 % – Zvýraznění 2" xfId="20" builtinId="35" customBuiltin="1"/>
    <cellStyle name="40 % – Zvýraznění 4" xfId="22" builtinId="43" customBuiltin="1"/>
    <cellStyle name="40 % – Zvýraznění 5" xfId="23" builtinId="47" customBuiltin="1"/>
    <cellStyle name="40 % – Zvýraznění 6" xfId="24" builtinId="51" customBuiltin="1"/>
    <cellStyle name="40 % – Zvýraznění3 2" xfId="21" xr:uid="{00000000-0005-0000-0000-000014000000}"/>
    <cellStyle name="60 % - Akzent1 2" xfId="25" xr:uid="{00000000-0005-0000-0000-000018000000}"/>
    <cellStyle name="60 % - Akzent2 2" xfId="26" xr:uid="{00000000-0005-0000-0000-000019000000}"/>
    <cellStyle name="60 % - Akzent3 2" xfId="27" xr:uid="{00000000-0005-0000-0000-00001A000000}"/>
    <cellStyle name="60 % - Akzent4 2" xfId="28" xr:uid="{00000000-0005-0000-0000-00001B000000}"/>
    <cellStyle name="60 % - Akzent5 2" xfId="29" xr:uid="{00000000-0005-0000-0000-00001C000000}"/>
    <cellStyle name="60 % - Akzent6 2" xfId="30" xr:uid="{00000000-0005-0000-0000-00001D000000}"/>
    <cellStyle name="60 % – Zvýraznění 1" xfId="31" builtinId="32" customBuiltin="1"/>
    <cellStyle name="60 % – Zvýraznění 2" xfId="32" builtinId="36" customBuiltin="1"/>
    <cellStyle name="60 % – Zvýraznění 5" xfId="35" builtinId="48" customBuiltin="1"/>
    <cellStyle name="60 % – Zvýraznění3 2" xfId="33" xr:uid="{00000000-0005-0000-0000-000020000000}"/>
    <cellStyle name="60 % – Zvýraznění4 2" xfId="34" xr:uid="{00000000-0005-0000-0000-000021000000}"/>
    <cellStyle name="60 % – Zvýraznění6 2" xfId="36" xr:uid="{00000000-0005-0000-0000-000023000000}"/>
    <cellStyle name="Akzent1 2" xfId="37" xr:uid="{00000000-0005-0000-0000-000024000000}"/>
    <cellStyle name="Akzent2 2" xfId="38" xr:uid="{00000000-0005-0000-0000-000025000000}"/>
    <cellStyle name="Akzent3 2" xfId="39" xr:uid="{00000000-0005-0000-0000-000026000000}"/>
    <cellStyle name="Akzent4 2" xfId="40" xr:uid="{00000000-0005-0000-0000-000027000000}"/>
    <cellStyle name="Akzent5 2" xfId="41" xr:uid="{00000000-0005-0000-0000-000028000000}"/>
    <cellStyle name="Akzent6 2" xfId="42" xr:uid="{00000000-0005-0000-0000-000029000000}"/>
    <cellStyle name="Ausgabe 2" xfId="43" xr:uid="{00000000-0005-0000-0000-00002A000000}"/>
    <cellStyle name="Berechnung 2" xfId="44" xr:uid="{00000000-0005-0000-0000-00002B000000}"/>
    <cellStyle name="Celkem" xfId="45" builtinId="25" customBuiltin="1"/>
    <cellStyle name="Čárka 2" xfId="46" xr:uid="{00000000-0005-0000-0000-00002D000000}"/>
    <cellStyle name="Čárky bez des. míst 2" xfId="47" xr:uid="{00000000-0005-0000-0000-00002E000000}"/>
    <cellStyle name="Čárky bez des. míst 3" xfId="48" xr:uid="{00000000-0005-0000-0000-00002F000000}"/>
    <cellStyle name="Čárky bez des. míst 3 2" xfId="49" xr:uid="{00000000-0005-0000-0000-000030000000}"/>
    <cellStyle name="Dezimal [0] 2" xfId="50" xr:uid="{00000000-0005-0000-0000-000031000000}"/>
    <cellStyle name="Dezimal [0] 3" xfId="51" xr:uid="{00000000-0005-0000-0000-000032000000}"/>
    <cellStyle name="Dezimal [0] 3 2" xfId="52" xr:uid="{00000000-0005-0000-0000-000033000000}"/>
    <cellStyle name="Eingabe 2" xfId="53" xr:uid="{00000000-0005-0000-0000-000034000000}"/>
    <cellStyle name="Ergebnis 2" xfId="54" xr:uid="{00000000-0005-0000-0000-000035000000}"/>
    <cellStyle name="Erklärender Text 2" xfId="55" xr:uid="{00000000-0005-0000-0000-000036000000}"/>
    <cellStyle name="Euro" xfId="56" xr:uid="{00000000-0005-0000-0000-000037000000}"/>
    <cellStyle name="Euro 2" xfId="57" xr:uid="{00000000-0005-0000-0000-000038000000}"/>
    <cellStyle name="Euro 2 2" xfId="58" xr:uid="{00000000-0005-0000-0000-000039000000}"/>
    <cellStyle name="Euro 3" xfId="59" xr:uid="{00000000-0005-0000-0000-00003A000000}"/>
    <cellStyle name="Gut 2" xfId="60" xr:uid="{00000000-0005-0000-0000-00003B000000}"/>
    <cellStyle name="Hypertextový odkaz" xfId="61" builtinId="8"/>
    <cellStyle name="Hypertextový odkaz 2" xfId="62" xr:uid="{00000000-0005-0000-0000-00003D000000}"/>
    <cellStyle name="Komma 2" xfId="64" xr:uid="{00000000-0005-0000-0000-00003F000000}"/>
    <cellStyle name="Komma 3" xfId="65" xr:uid="{00000000-0005-0000-0000-000040000000}"/>
    <cellStyle name="Komma 3 2" xfId="66" xr:uid="{00000000-0005-0000-0000-000041000000}"/>
    <cellStyle name="Kontrolní buňka" xfId="67" builtinId="23" customBuiltin="1"/>
    <cellStyle name="Migliaia (0)" xfId="68" xr:uid="{00000000-0005-0000-0000-000043000000}"/>
    <cellStyle name="Nadpis 1" xfId="69" builtinId="16" customBuiltin="1"/>
    <cellStyle name="Nadpis 2" xfId="70" builtinId="17" customBuiltin="1"/>
    <cellStyle name="Nadpis 3" xfId="71" builtinId="18" customBuiltin="1"/>
    <cellStyle name="Nadpis 4" xfId="72" builtinId="19" customBuiltin="1"/>
    <cellStyle name="Název 2" xfId="73" xr:uid="{00000000-0005-0000-0000-000048000000}"/>
    <cellStyle name="Neutral 2" xfId="74" xr:uid="{00000000-0005-0000-0000-000049000000}"/>
    <cellStyle name="Neutrální" xfId="75" builtinId="28" customBuiltin="1"/>
    <cellStyle name="Normale 2" xfId="76" xr:uid="{00000000-0005-0000-0000-00004B000000}"/>
    <cellStyle name="Normale 3" xfId="77" xr:uid="{00000000-0005-0000-0000-00004C000000}"/>
    <cellStyle name="Normální" xfId="0" builtinId="0"/>
    <cellStyle name="Normální 10" xfId="78" xr:uid="{00000000-0005-0000-0000-00004E000000}"/>
    <cellStyle name="Normální 2" xfId="79" xr:uid="{00000000-0005-0000-0000-00004F000000}"/>
    <cellStyle name="Normální 3" xfId="80" xr:uid="{00000000-0005-0000-0000-000050000000}"/>
    <cellStyle name="Normální 3 2" xfId="81" xr:uid="{00000000-0005-0000-0000-000051000000}"/>
    <cellStyle name="Normální 4" xfId="82" xr:uid="{00000000-0005-0000-0000-000052000000}"/>
    <cellStyle name="Normální 4 2" xfId="83" xr:uid="{00000000-0005-0000-0000-000053000000}"/>
    <cellStyle name="Normální 5" xfId="84" xr:uid="{00000000-0005-0000-0000-000054000000}"/>
    <cellStyle name="normální 5 2" xfId="85" xr:uid="{00000000-0005-0000-0000-000055000000}"/>
    <cellStyle name="Normální 6" xfId="86" xr:uid="{00000000-0005-0000-0000-000056000000}"/>
    <cellStyle name="Normální 7" xfId="87" xr:uid="{00000000-0005-0000-0000-000057000000}"/>
    <cellStyle name="Normální 8" xfId="88" xr:uid="{00000000-0005-0000-0000-000058000000}"/>
    <cellStyle name="Normální 9" xfId="89" xr:uid="{00000000-0005-0000-0000-000059000000}"/>
    <cellStyle name="normální_List2" xfId="90" xr:uid="{00000000-0005-0000-0000-00005A000000}"/>
    <cellStyle name="Notiz 2" xfId="91" xr:uid="{00000000-0005-0000-0000-00005B000000}"/>
    <cellStyle name="Notiz 2 2" xfId="92" xr:uid="{00000000-0005-0000-0000-00005C000000}"/>
    <cellStyle name="Poznámka 2" xfId="93" xr:uid="{00000000-0005-0000-0000-00005D000000}"/>
    <cellStyle name="Procenta 2" xfId="94" xr:uid="{00000000-0005-0000-0000-00005E000000}"/>
    <cellStyle name="Procenta 3" xfId="95" xr:uid="{00000000-0005-0000-0000-00005F000000}"/>
    <cellStyle name="Propojená buňka" xfId="96" builtinId="24" customBuiltin="1"/>
    <cellStyle name="Prozent 2" xfId="97" xr:uid="{00000000-0005-0000-0000-000061000000}"/>
    <cellStyle name="Prozent 3" xfId="98" xr:uid="{00000000-0005-0000-0000-000062000000}"/>
    <cellStyle name="Schlecht 2" xfId="99" xr:uid="{00000000-0005-0000-0000-000063000000}"/>
    <cellStyle name="Správně" xfId="100" builtinId="26" customBuiltin="1"/>
    <cellStyle name="Standard 11" xfId="101" xr:uid="{00000000-0005-0000-0000-000065000000}"/>
    <cellStyle name="Standard 2" xfId="102" xr:uid="{00000000-0005-0000-0000-000066000000}"/>
    <cellStyle name="Standard 2 2" xfId="103" xr:uid="{00000000-0005-0000-0000-000067000000}"/>
    <cellStyle name="Standard 2 2 2" xfId="104" xr:uid="{00000000-0005-0000-0000-000068000000}"/>
    <cellStyle name="Standard 2 2 2 2" xfId="105" xr:uid="{00000000-0005-0000-0000-000069000000}"/>
    <cellStyle name="Standard 2 3" xfId="106" xr:uid="{00000000-0005-0000-0000-00006A000000}"/>
    <cellStyle name="Standard 2 3 2" xfId="107" xr:uid="{00000000-0005-0000-0000-00006B000000}"/>
    <cellStyle name="Standard 3" xfId="108" xr:uid="{00000000-0005-0000-0000-00006C000000}"/>
    <cellStyle name="Standard 3 2" xfId="109" xr:uid="{00000000-0005-0000-0000-00006D000000}"/>
    <cellStyle name="Standard 3 3" xfId="110" xr:uid="{00000000-0005-0000-0000-00006E000000}"/>
    <cellStyle name="Standard 3 3 2" xfId="111" xr:uid="{00000000-0005-0000-0000-00006F000000}"/>
    <cellStyle name="Standard 4" xfId="112" xr:uid="{00000000-0005-0000-0000-000070000000}"/>
    <cellStyle name="Standard_KollTech 2007_08" xfId="113" xr:uid="{00000000-0005-0000-0000-000071000000}"/>
    <cellStyle name="Špatně" xfId="63" builtinId="27" customBuiltin="1"/>
    <cellStyle name="Text upozornění" xfId="114" builtinId="11" customBuiltin="1"/>
    <cellStyle name="Überschrift 1 2" xfId="115" xr:uid="{00000000-0005-0000-0000-000073000000}"/>
    <cellStyle name="Überschrift 2 2" xfId="116" xr:uid="{00000000-0005-0000-0000-000074000000}"/>
    <cellStyle name="Überschrift 3 2" xfId="117" xr:uid="{00000000-0005-0000-0000-000075000000}"/>
    <cellStyle name="Überschrift 4 2" xfId="118" xr:uid="{00000000-0005-0000-0000-000076000000}"/>
    <cellStyle name="Überschrift 5" xfId="119" xr:uid="{00000000-0005-0000-0000-000077000000}"/>
    <cellStyle name="Valuta (0)_LISTINO_ESTATE" xfId="120" xr:uid="{00000000-0005-0000-0000-000078000000}"/>
    <cellStyle name="Verknüpfte Zelle 2" xfId="121" xr:uid="{00000000-0005-0000-0000-000079000000}"/>
    <cellStyle name="Vstup" xfId="122" builtinId="20" customBuiltin="1"/>
    <cellStyle name="Výpočet" xfId="123" builtinId="22" customBuiltin="1"/>
    <cellStyle name="Výstup" xfId="124" builtinId="21" customBuiltin="1"/>
    <cellStyle name="Vysvětlující text" xfId="125" builtinId="53" customBuiltin="1"/>
    <cellStyle name="Warnender Text 2" xfId="126" xr:uid="{00000000-0005-0000-0000-00007E000000}"/>
    <cellStyle name="Zelle überprüfen 2" xfId="127" xr:uid="{00000000-0005-0000-0000-00007F000000}"/>
    <cellStyle name="Zvýraznění 1" xfId="128" builtinId="29" customBuiltin="1"/>
    <cellStyle name="Zvýraznění 2" xfId="129" builtinId="33" customBuiltin="1"/>
    <cellStyle name="Zvýraznění 3" xfId="130" builtinId="37" customBuiltin="1"/>
    <cellStyle name="Zvýraznění 4" xfId="131" builtinId="41" customBuiltin="1"/>
    <cellStyle name="Zvýraznění 5" xfId="132" builtinId="45" customBuiltin="1"/>
    <cellStyle name="Zvýraznění 6" xfId="133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7</xdr:row>
      <xdr:rowOff>60960</xdr:rowOff>
    </xdr:from>
    <xdr:to>
      <xdr:col>2</xdr:col>
      <xdr:colOff>1927860</xdr:colOff>
      <xdr:row>8</xdr:row>
      <xdr:rowOff>487680</xdr:rowOff>
    </xdr:to>
    <xdr:pic>
      <xdr:nvPicPr>
        <xdr:cNvPr id="1260" name="Immagine 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356360"/>
          <a:ext cx="32918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cnicacz.cz/rac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67"/>
  <sheetViews>
    <sheetView showGridLines="0" tabSelected="1" zoomScale="55" zoomScaleNormal="55" workbookViewId="0">
      <selection activeCell="C37" sqref="C37"/>
    </sheetView>
  </sheetViews>
  <sheetFormatPr defaultColWidth="9.109375" defaultRowHeight="16.2" zeroHeight="1"/>
  <cols>
    <col min="1" max="1" width="1.6640625" style="2" customWidth="1"/>
    <col min="2" max="2" width="20.5546875" style="30" customWidth="1"/>
    <col min="3" max="3" width="58.6640625" style="12" bestFit="1" customWidth="1"/>
    <col min="4" max="4" width="6.109375" style="10" customWidth="1"/>
    <col min="5" max="18" width="7.21875" style="10" bestFit="1" customWidth="1"/>
    <col min="19" max="20" width="8.21875" style="10" bestFit="1" customWidth="1"/>
    <col min="21" max="21" width="14.21875" style="4" bestFit="1" customWidth="1"/>
    <col min="22" max="22" width="15.109375" style="13" bestFit="1" customWidth="1"/>
    <col min="23" max="23" width="13" style="5" bestFit="1" customWidth="1"/>
    <col min="24" max="25" width="14.21875" style="5" bestFit="1" customWidth="1"/>
    <col min="26" max="26" width="16.77734375" style="9" customWidth="1"/>
    <col min="27" max="27" width="14" style="5" customWidth="1"/>
    <col min="28" max="28" width="11" style="5" bestFit="1" customWidth="1"/>
    <col min="29" max="29" width="12.21875" style="2" bestFit="1" customWidth="1"/>
    <col min="30" max="38" width="25.6640625" style="2" customWidth="1"/>
    <col min="39" max="16384" width="9.109375" style="2"/>
  </cols>
  <sheetData>
    <row r="1" spans="1:34" s="1" customFormat="1" ht="12" customHeight="1" thickBot="1">
      <c r="B1" s="27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  <c r="V1" s="24"/>
      <c r="W1" s="25"/>
      <c r="X1" s="25"/>
      <c r="Y1" s="25"/>
      <c r="Z1" s="26"/>
      <c r="AA1" s="26"/>
      <c r="AB1" s="26"/>
      <c r="AC1" s="26"/>
    </row>
    <row r="2" spans="1:34" s="43" customFormat="1" ht="23.4">
      <c r="A2" s="40"/>
      <c r="B2" s="56" t="s">
        <v>0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200" t="s">
        <v>62</v>
      </c>
      <c r="V2" s="52"/>
      <c r="W2" s="52"/>
      <c r="X2" s="52"/>
      <c r="Y2" s="52"/>
      <c r="Z2" s="52"/>
      <c r="AA2" s="52"/>
      <c r="AB2" s="52"/>
      <c r="AC2" s="53"/>
    </row>
    <row r="3" spans="1:34" s="43" customFormat="1" ht="23.4">
      <c r="A3" s="40"/>
      <c r="B3" s="57" t="s">
        <v>4</v>
      </c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201"/>
      <c r="V3" s="54"/>
      <c r="W3" s="54"/>
      <c r="X3" s="54"/>
      <c r="Y3" s="54"/>
      <c r="Z3" s="54"/>
      <c r="AA3" s="54"/>
      <c r="AB3" s="54"/>
      <c r="AC3" s="55"/>
    </row>
    <row r="4" spans="1:34" s="43" customFormat="1" ht="23.4">
      <c r="A4" s="40"/>
      <c r="B4" s="58" t="s">
        <v>5</v>
      </c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202" t="s">
        <v>64</v>
      </c>
      <c r="V4" s="48"/>
      <c r="W4" s="48"/>
      <c r="X4" s="48"/>
      <c r="Y4" s="48"/>
      <c r="Z4" s="48"/>
      <c r="AA4" s="48"/>
      <c r="AB4" s="48"/>
      <c r="AC4" s="49"/>
    </row>
    <row r="5" spans="1:34" s="43" customFormat="1" ht="23.4">
      <c r="A5" s="40"/>
      <c r="B5" s="57" t="s">
        <v>6</v>
      </c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202"/>
      <c r="V5" s="48"/>
      <c r="W5" s="48"/>
      <c r="X5" s="48"/>
      <c r="Y5" s="48"/>
      <c r="Z5" s="48"/>
      <c r="AA5" s="48"/>
      <c r="AB5" s="48"/>
      <c r="AC5" s="49"/>
    </row>
    <row r="6" spans="1:34" s="43" customFormat="1" ht="23.4">
      <c r="A6" s="40"/>
      <c r="B6" s="58" t="s">
        <v>3</v>
      </c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202" t="s">
        <v>63</v>
      </c>
      <c r="V6" s="48"/>
      <c r="W6" s="48"/>
      <c r="X6" s="48"/>
      <c r="Y6" s="48"/>
      <c r="Z6" s="48"/>
      <c r="AA6" s="48"/>
      <c r="AB6" s="48"/>
      <c r="AC6" s="49"/>
    </row>
    <row r="7" spans="1:34" s="43" customFormat="1" ht="24" thickBot="1">
      <c r="A7" s="40"/>
      <c r="B7" s="59" t="s">
        <v>1</v>
      </c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203"/>
      <c r="V7" s="50"/>
      <c r="W7" s="50"/>
      <c r="X7" s="50"/>
      <c r="Y7" s="50"/>
      <c r="Z7" s="50"/>
      <c r="AA7" s="50"/>
      <c r="AB7" s="50"/>
      <c r="AC7" s="51"/>
    </row>
    <row r="8" spans="1:34" ht="24.75" customHeight="1">
      <c r="A8" s="1"/>
      <c r="B8" s="31" t="s">
        <v>61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</row>
    <row r="9" spans="1:34" ht="40.5" customHeight="1" thickBot="1">
      <c r="A9" s="1"/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6"/>
      <c r="AE9" s="1"/>
      <c r="AF9" s="1"/>
      <c r="AG9" s="1"/>
      <c r="AH9" s="1"/>
    </row>
    <row r="10" spans="1:34" s="38" customFormat="1" ht="21.9" customHeight="1">
      <c r="A10" s="37"/>
      <c r="B10" s="60"/>
      <c r="C10" s="181" t="s">
        <v>9</v>
      </c>
      <c r="D10" s="204" t="s">
        <v>21</v>
      </c>
      <c r="E10" s="204"/>
      <c r="F10" s="204"/>
      <c r="G10" s="204"/>
      <c r="H10" s="204"/>
      <c r="I10" s="204"/>
      <c r="J10" s="204"/>
      <c r="K10" s="204"/>
      <c r="L10" s="204"/>
      <c r="M10" s="61"/>
      <c r="N10" s="61"/>
      <c r="O10" s="61"/>
      <c r="P10" s="61"/>
      <c r="Q10" s="61"/>
      <c r="R10" s="61"/>
      <c r="S10" s="61"/>
      <c r="T10" s="61"/>
      <c r="U10" s="168" t="s">
        <v>65</v>
      </c>
      <c r="V10" s="62" t="s">
        <v>7</v>
      </c>
      <c r="W10" s="191" t="s">
        <v>15</v>
      </c>
      <c r="X10" s="192"/>
      <c r="Y10" s="192"/>
      <c r="Z10" s="193"/>
      <c r="AA10" s="63" t="s">
        <v>16</v>
      </c>
      <c r="AB10" s="64" t="s">
        <v>17</v>
      </c>
      <c r="AC10" s="65"/>
      <c r="AE10" s="37"/>
      <c r="AF10" s="37"/>
      <c r="AG10" s="37"/>
      <c r="AH10" s="37"/>
    </row>
    <row r="11" spans="1:34" s="38" customFormat="1" ht="21.9" customHeight="1">
      <c r="A11" s="37"/>
      <c r="B11" s="66"/>
      <c r="C11" s="182"/>
      <c r="D11" s="183"/>
      <c r="E11" s="183"/>
      <c r="F11" s="183"/>
      <c r="G11" s="183"/>
      <c r="H11" s="183"/>
      <c r="I11" s="183"/>
      <c r="J11" s="183"/>
      <c r="K11" s="183"/>
      <c r="L11" s="183"/>
      <c r="M11" s="39"/>
      <c r="N11" s="39"/>
      <c r="O11" s="39"/>
      <c r="P11" s="39"/>
      <c r="Q11" s="39"/>
      <c r="R11" s="39"/>
      <c r="S11" s="39"/>
      <c r="T11" s="39"/>
      <c r="U11" s="169"/>
      <c r="V11" s="67" t="s">
        <v>10</v>
      </c>
      <c r="W11" s="194"/>
      <c r="X11" s="195" t="s">
        <v>67</v>
      </c>
      <c r="Y11" s="196"/>
      <c r="Z11" s="197"/>
      <c r="AA11" s="68"/>
      <c r="AB11" s="69"/>
      <c r="AC11" s="70"/>
      <c r="AE11" s="171"/>
      <c r="AF11" s="171"/>
      <c r="AG11" s="171"/>
      <c r="AH11" s="37"/>
    </row>
    <row r="12" spans="1:34" s="38" customFormat="1" ht="21.9" customHeight="1">
      <c r="A12" s="179"/>
      <c r="B12" s="18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169"/>
      <c r="V12" s="67" t="s">
        <v>33</v>
      </c>
      <c r="W12" s="74" t="s">
        <v>8</v>
      </c>
      <c r="X12" s="74" t="s">
        <v>68</v>
      </c>
      <c r="Y12" s="74" t="s">
        <v>69</v>
      </c>
      <c r="Z12" s="74" t="s">
        <v>70</v>
      </c>
      <c r="AA12" s="72"/>
      <c r="AB12" s="69"/>
      <c r="AC12" s="70"/>
      <c r="AE12" s="172"/>
      <c r="AF12" s="172"/>
      <c r="AG12" s="172"/>
      <c r="AH12" s="37"/>
    </row>
    <row r="13" spans="1:34" s="38" customFormat="1" ht="21.9" customHeight="1">
      <c r="A13" s="37"/>
      <c r="B13" s="73"/>
      <c r="D13" s="185" t="s">
        <v>73</v>
      </c>
      <c r="E13" s="186">
        <v>240</v>
      </c>
      <c r="F13" s="186">
        <v>245</v>
      </c>
      <c r="G13" s="186">
        <v>250</v>
      </c>
      <c r="H13" s="186">
        <v>255</v>
      </c>
      <c r="I13" s="186">
        <v>260</v>
      </c>
      <c r="J13" s="186">
        <v>265</v>
      </c>
      <c r="K13" s="186">
        <v>270</v>
      </c>
      <c r="L13" s="186">
        <v>275</v>
      </c>
      <c r="M13" s="186">
        <v>280</v>
      </c>
      <c r="N13" s="186">
        <v>285</v>
      </c>
      <c r="O13" s="186">
        <v>290</v>
      </c>
      <c r="P13" s="186">
        <v>295</v>
      </c>
      <c r="Q13" s="186">
        <v>305</v>
      </c>
      <c r="R13" s="186">
        <v>310</v>
      </c>
      <c r="S13" s="186">
        <v>315</v>
      </c>
      <c r="T13" s="186">
        <v>320</v>
      </c>
      <c r="U13" s="169"/>
      <c r="V13" s="74" t="s">
        <v>8</v>
      </c>
      <c r="W13" s="198" t="s">
        <v>66</v>
      </c>
      <c r="X13" s="74" t="s">
        <v>8</v>
      </c>
      <c r="Y13" s="74" t="s">
        <v>8</v>
      </c>
      <c r="Z13" s="74" t="s">
        <v>8</v>
      </c>
      <c r="AA13" s="75"/>
      <c r="AB13" s="76"/>
      <c r="AC13" s="77"/>
      <c r="AE13" s="37"/>
      <c r="AF13" s="37"/>
      <c r="AG13" s="37"/>
      <c r="AH13" s="37"/>
    </row>
    <row r="14" spans="1:34" s="38" customFormat="1" ht="19.95" customHeight="1" thickBot="1">
      <c r="A14" s="37"/>
      <c r="B14" s="78" t="s">
        <v>2</v>
      </c>
      <c r="C14" s="175" t="s">
        <v>20</v>
      </c>
      <c r="D14" s="79" t="s">
        <v>74</v>
      </c>
      <c r="E14" s="184">
        <v>3</v>
      </c>
      <c r="F14" s="184">
        <v>3.5</v>
      </c>
      <c r="G14" s="184">
        <v>4</v>
      </c>
      <c r="H14" s="184">
        <v>4.5</v>
      </c>
      <c r="I14" s="184">
        <v>5</v>
      </c>
      <c r="J14" s="184">
        <v>5.5</v>
      </c>
      <c r="K14" s="184">
        <v>6</v>
      </c>
      <c r="L14" s="184">
        <v>6.5</v>
      </c>
      <c r="M14" s="184">
        <v>7</v>
      </c>
      <c r="N14" s="184">
        <v>7.5</v>
      </c>
      <c r="O14" s="184">
        <v>8</v>
      </c>
      <c r="P14" s="184">
        <v>8.5</v>
      </c>
      <c r="Q14" s="184">
        <v>9</v>
      </c>
      <c r="R14" s="184">
        <v>9.5</v>
      </c>
      <c r="S14" s="184">
        <v>10</v>
      </c>
      <c r="T14" s="184">
        <v>10.5</v>
      </c>
      <c r="U14" s="170"/>
      <c r="V14" s="80"/>
      <c r="W14" s="80"/>
      <c r="X14" s="199">
        <v>-0.01</v>
      </c>
      <c r="Y14" s="199">
        <v>-0.03</v>
      </c>
      <c r="Z14" s="199">
        <v>-0.05</v>
      </c>
      <c r="AA14" s="81"/>
      <c r="AB14" s="82" t="s">
        <v>18</v>
      </c>
      <c r="AC14" s="83" t="s">
        <v>19</v>
      </c>
      <c r="AE14" s="37"/>
      <c r="AF14" s="37"/>
      <c r="AG14" s="37"/>
      <c r="AH14" s="37"/>
    </row>
    <row r="15" spans="1:34" s="38" customFormat="1" ht="25.2" customHeight="1" thickTop="1">
      <c r="A15" s="37"/>
      <c r="B15" s="84" t="s">
        <v>34</v>
      </c>
      <c r="C15" s="205" t="s">
        <v>35</v>
      </c>
      <c r="D15" s="187" t="s">
        <v>74</v>
      </c>
      <c r="E15" s="85"/>
      <c r="F15" s="86"/>
      <c r="G15" s="85"/>
      <c r="H15" s="86"/>
      <c r="I15" s="85"/>
      <c r="J15" s="86"/>
      <c r="K15" s="85"/>
      <c r="L15" s="86"/>
      <c r="M15" s="85"/>
      <c r="N15" s="86"/>
      <c r="O15" s="85"/>
      <c r="P15" s="86"/>
      <c r="Q15" s="85"/>
      <c r="R15" s="86"/>
      <c r="S15" s="85"/>
      <c r="T15" s="86"/>
      <c r="U15" s="87" t="s">
        <v>13</v>
      </c>
      <c r="V15" s="88">
        <v>15599</v>
      </c>
      <c r="W15" s="89">
        <v>7947</v>
      </c>
      <c r="X15" s="90">
        <f>W15*0.99</f>
        <v>7867.53</v>
      </c>
      <c r="Y15" s="90">
        <f>W15*0.97</f>
        <v>7708.59</v>
      </c>
      <c r="Z15" s="91">
        <f>W15*0.95</f>
        <v>7549.65</v>
      </c>
      <c r="AA15" s="92">
        <f>SUM(D15:T15)</f>
        <v>0</v>
      </c>
      <c r="AB15" s="93"/>
      <c r="AC15" s="94"/>
      <c r="AE15" s="37"/>
      <c r="AF15" s="37"/>
      <c r="AG15" s="37"/>
      <c r="AH15" s="37"/>
    </row>
    <row r="16" spans="1:34" s="38" customFormat="1" ht="25.2" customHeight="1">
      <c r="A16" s="37"/>
      <c r="B16" s="95" t="s">
        <v>36</v>
      </c>
      <c r="C16" s="176" t="s">
        <v>37</v>
      </c>
      <c r="D16" s="188" t="s">
        <v>74</v>
      </c>
      <c r="E16" s="96"/>
      <c r="F16" s="97"/>
      <c r="G16" s="96"/>
      <c r="H16" s="97"/>
      <c r="I16" s="96"/>
      <c r="J16" s="97"/>
      <c r="K16" s="96"/>
      <c r="L16" s="97"/>
      <c r="M16" s="96"/>
      <c r="N16" s="97"/>
      <c r="O16" s="96"/>
      <c r="P16" s="97"/>
      <c r="Q16" s="96"/>
      <c r="R16" s="97"/>
      <c r="S16" s="96"/>
      <c r="T16" s="97"/>
      <c r="U16" s="98" t="s">
        <v>13</v>
      </c>
      <c r="V16" s="99">
        <v>15599</v>
      </c>
      <c r="W16" s="89">
        <v>7947</v>
      </c>
      <c r="X16" s="90">
        <f t="shared" ref="X16:X42" si="0">W16*0.99</f>
        <v>7867.53</v>
      </c>
      <c r="Y16" s="90">
        <f t="shared" ref="Y16:Y21" si="1">W16*0.97</f>
        <v>7708.59</v>
      </c>
      <c r="Z16" s="91">
        <f t="shared" ref="Z16:Z21" si="2">W16*0.95</f>
        <v>7549.65</v>
      </c>
      <c r="AA16" s="92">
        <f>SUM(D16:T16)</f>
        <v>0</v>
      </c>
      <c r="AB16" s="93"/>
      <c r="AC16" s="100"/>
      <c r="AE16" s="37"/>
      <c r="AF16" s="37"/>
      <c r="AG16" s="37"/>
      <c r="AH16" s="37"/>
    </row>
    <row r="17" spans="1:31" s="38" customFormat="1" ht="25.2" customHeight="1">
      <c r="A17" s="37"/>
      <c r="B17" s="95" t="s">
        <v>38</v>
      </c>
      <c r="C17" s="176" t="s">
        <v>39</v>
      </c>
      <c r="D17" s="188" t="s">
        <v>74</v>
      </c>
      <c r="E17" s="96"/>
      <c r="F17" s="97"/>
      <c r="G17" s="96"/>
      <c r="H17" s="97"/>
      <c r="I17" s="96"/>
      <c r="J17" s="97"/>
      <c r="K17" s="96"/>
      <c r="L17" s="97"/>
      <c r="M17" s="96"/>
      <c r="N17" s="97"/>
      <c r="O17" s="96"/>
      <c r="P17" s="97"/>
      <c r="Q17" s="96"/>
      <c r="R17" s="97"/>
      <c r="S17" s="96"/>
      <c r="T17" s="97"/>
      <c r="U17" s="98" t="s">
        <v>13</v>
      </c>
      <c r="V17" s="99">
        <v>12999</v>
      </c>
      <c r="W17" s="89">
        <v>6623</v>
      </c>
      <c r="X17" s="90">
        <f t="shared" si="0"/>
        <v>6556.7699999999995</v>
      </c>
      <c r="Y17" s="90">
        <f t="shared" si="1"/>
        <v>6424.3099999999995</v>
      </c>
      <c r="Z17" s="91">
        <f t="shared" si="2"/>
        <v>6291.8499999999995</v>
      </c>
      <c r="AA17" s="92">
        <f>SUM(D17:T17)</f>
        <v>0</v>
      </c>
      <c r="AB17" s="93"/>
      <c r="AC17" s="100"/>
    </row>
    <row r="18" spans="1:31" s="101" customFormat="1" ht="25.2" customHeight="1">
      <c r="B18" s="95" t="s">
        <v>40</v>
      </c>
      <c r="C18" s="176" t="s">
        <v>41</v>
      </c>
      <c r="D18" s="188" t="s">
        <v>74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8" t="s">
        <v>11</v>
      </c>
      <c r="V18" s="99">
        <v>14299</v>
      </c>
      <c r="W18" s="89">
        <v>7285</v>
      </c>
      <c r="X18" s="90">
        <f t="shared" si="0"/>
        <v>7212.15</v>
      </c>
      <c r="Y18" s="90">
        <f t="shared" si="1"/>
        <v>7066.45</v>
      </c>
      <c r="Z18" s="91">
        <f t="shared" si="2"/>
        <v>6920.75</v>
      </c>
      <c r="AA18" s="92">
        <f>SUM(D18:T18)</f>
        <v>0</v>
      </c>
      <c r="AB18" s="93"/>
      <c r="AC18" s="102"/>
      <c r="AE18" s="38"/>
    </row>
    <row r="19" spans="1:31" s="101" customFormat="1" ht="25.2" customHeight="1">
      <c r="B19" s="95" t="s">
        <v>42</v>
      </c>
      <c r="C19" s="176" t="s">
        <v>43</v>
      </c>
      <c r="D19" s="188" t="s">
        <v>74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8" t="s">
        <v>11</v>
      </c>
      <c r="V19" s="99">
        <v>11699</v>
      </c>
      <c r="W19" s="89">
        <v>5960</v>
      </c>
      <c r="X19" s="90">
        <f t="shared" si="0"/>
        <v>5900.4</v>
      </c>
      <c r="Y19" s="90">
        <f t="shared" si="1"/>
        <v>5781.2</v>
      </c>
      <c r="Z19" s="91">
        <f t="shared" si="2"/>
        <v>5662</v>
      </c>
      <c r="AA19" s="92">
        <f>SUM(D19:T19)</f>
        <v>0</v>
      </c>
      <c r="AB19" s="93"/>
      <c r="AC19" s="102"/>
      <c r="AE19" s="38"/>
    </row>
    <row r="20" spans="1:31" s="101" customFormat="1" ht="25.2" customHeight="1">
      <c r="B20" s="103" t="s">
        <v>44</v>
      </c>
      <c r="C20" s="177" t="s">
        <v>45</v>
      </c>
      <c r="D20" s="189" t="s">
        <v>74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7"/>
      <c r="R20" s="97"/>
      <c r="S20" s="97"/>
      <c r="T20" s="97"/>
      <c r="U20" s="98" t="s">
        <v>12</v>
      </c>
      <c r="V20" s="99">
        <v>9099</v>
      </c>
      <c r="W20" s="89">
        <v>4636</v>
      </c>
      <c r="X20" s="90">
        <f t="shared" si="0"/>
        <v>4589.6400000000003</v>
      </c>
      <c r="Y20" s="90">
        <f t="shared" si="1"/>
        <v>4496.92</v>
      </c>
      <c r="Z20" s="91">
        <f t="shared" si="2"/>
        <v>4404.2</v>
      </c>
      <c r="AA20" s="92">
        <f>SUM(D20:T20)</f>
        <v>0</v>
      </c>
      <c r="AB20" s="93"/>
      <c r="AC20" s="102"/>
      <c r="AE20" s="38"/>
    </row>
    <row r="21" spans="1:31" s="101" customFormat="1" ht="25.2" customHeight="1">
      <c r="B21" s="103" t="s">
        <v>46</v>
      </c>
      <c r="C21" s="206" t="s">
        <v>47</v>
      </c>
      <c r="D21" s="190" t="s">
        <v>74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7"/>
      <c r="R21" s="97"/>
      <c r="S21" s="97"/>
      <c r="T21" s="97"/>
      <c r="U21" s="98" t="s">
        <v>12</v>
      </c>
      <c r="V21" s="99">
        <v>6999</v>
      </c>
      <c r="W21" s="89">
        <v>3566</v>
      </c>
      <c r="X21" s="90">
        <f t="shared" si="0"/>
        <v>3530.34</v>
      </c>
      <c r="Y21" s="90">
        <f t="shared" si="1"/>
        <v>3459.02</v>
      </c>
      <c r="Z21" s="91">
        <f t="shared" si="2"/>
        <v>3387.7</v>
      </c>
      <c r="AA21" s="92">
        <f>SUM(D21:T21)</f>
        <v>0</v>
      </c>
      <c r="AB21" s="93"/>
      <c r="AC21" s="102"/>
      <c r="AE21" s="38"/>
    </row>
    <row r="22" spans="1:31" s="101" customFormat="1" ht="25.2" customHeight="1">
      <c r="B22" s="213" t="s">
        <v>76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5"/>
      <c r="AE22" s="38"/>
    </row>
    <row r="23" spans="1:31" s="101" customFormat="1" ht="25.2" customHeight="1" thickBot="1">
      <c r="B23" s="173" t="s">
        <v>71</v>
      </c>
      <c r="C23" s="207" t="s">
        <v>72</v>
      </c>
      <c r="D23" s="208" t="s">
        <v>73</v>
      </c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10"/>
      <c r="T23" s="211"/>
      <c r="U23" s="174" t="s">
        <v>75</v>
      </c>
      <c r="V23" s="88">
        <v>14299</v>
      </c>
      <c r="W23" s="89">
        <v>7668</v>
      </c>
      <c r="X23" s="90">
        <f t="shared" ref="X23" si="3">W23*0.99</f>
        <v>7591.32</v>
      </c>
      <c r="Y23" s="90">
        <f t="shared" ref="Y23" si="4">W23*0.97</f>
        <v>7437.96</v>
      </c>
      <c r="Z23" s="91">
        <f t="shared" ref="Z23" si="5">W23*0.95</f>
        <v>7284.5999999999995</v>
      </c>
      <c r="AA23" s="92">
        <f>SUM(D23:T23)</f>
        <v>0</v>
      </c>
      <c r="AB23" s="93"/>
      <c r="AC23" s="212"/>
      <c r="AE23" s="38"/>
    </row>
    <row r="24" spans="1:31" s="38" customFormat="1" ht="25.2" customHeight="1" thickBot="1">
      <c r="A24" s="37"/>
      <c r="B24" s="104"/>
      <c r="C24" s="105" t="s">
        <v>14</v>
      </c>
      <c r="D24" s="106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07"/>
      <c r="V24" s="108"/>
      <c r="W24" s="109"/>
      <c r="X24" s="109"/>
      <c r="Y24" s="109"/>
      <c r="Z24" s="109"/>
      <c r="AA24" s="110"/>
      <c r="AB24" s="110"/>
      <c r="AC24" s="111"/>
    </row>
    <row r="25" spans="1:31" s="38" customFormat="1" ht="25.2" customHeight="1">
      <c r="A25" s="37"/>
      <c r="B25" s="112">
        <v>42238800100</v>
      </c>
      <c r="C25" s="113" t="s">
        <v>48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5"/>
      <c r="V25" s="116">
        <v>2799</v>
      </c>
      <c r="W25" s="117">
        <v>1599</v>
      </c>
      <c r="X25" s="90">
        <f t="shared" si="0"/>
        <v>1583.01</v>
      </c>
      <c r="Y25" s="90">
        <f t="shared" ref="Y25" si="6">W25*0.97</f>
        <v>1551.03</v>
      </c>
      <c r="Z25" s="91">
        <f t="shared" ref="Z25" si="7">W25*0.95</f>
        <v>1519.05</v>
      </c>
      <c r="AA25" s="118"/>
      <c r="AB25" s="119"/>
      <c r="AC25" s="120"/>
    </row>
    <row r="26" spans="1:31" s="38" customFormat="1" ht="25.2" customHeight="1">
      <c r="A26" s="37"/>
      <c r="B26" s="121">
        <v>42238900100</v>
      </c>
      <c r="C26" s="122" t="s">
        <v>49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4"/>
      <c r="V26" s="125">
        <v>2799</v>
      </c>
      <c r="W26" s="90">
        <v>1599</v>
      </c>
      <c r="X26" s="90">
        <f t="shared" si="0"/>
        <v>1583.01</v>
      </c>
      <c r="Y26" s="90">
        <f t="shared" ref="Y26:Y29" si="8">W26*0.97</f>
        <v>1551.03</v>
      </c>
      <c r="Z26" s="91">
        <f t="shared" ref="Z26:Z29" si="9">W26*0.95</f>
        <v>1519.05</v>
      </c>
      <c r="AA26" s="126"/>
      <c r="AB26" s="126"/>
      <c r="AC26" s="102"/>
    </row>
    <row r="27" spans="1:31" s="38" customFormat="1" ht="25.2" customHeight="1">
      <c r="A27" s="37"/>
      <c r="B27" s="121">
        <v>42238500100</v>
      </c>
      <c r="C27" s="122" t="s">
        <v>58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5">
        <v>5099</v>
      </c>
      <c r="W27" s="90">
        <v>2914</v>
      </c>
      <c r="X27" s="90">
        <f t="shared" si="0"/>
        <v>2884.86</v>
      </c>
      <c r="Y27" s="90">
        <f t="shared" si="8"/>
        <v>2826.58</v>
      </c>
      <c r="Z27" s="91">
        <f t="shared" si="9"/>
        <v>2768.2999999999997</v>
      </c>
      <c r="AA27" s="126"/>
      <c r="AB27" s="126"/>
      <c r="AC27" s="102"/>
    </row>
    <row r="28" spans="1:31" s="38" customFormat="1" ht="25.2" customHeight="1">
      <c r="A28" s="37"/>
      <c r="B28" s="121">
        <v>42238600100</v>
      </c>
      <c r="C28" s="122" t="s">
        <v>50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4"/>
      <c r="V28" s="125">
        <v>4499</v>
      </c>
      <c r="W28" s="90">
        <v>2571</v>
      </c>
      <c r="X28" s="90">
        <f t="shared" si="0"/>
        <v>2545.29</v>
      </c>
      <c r="Y28" s="90">
        <f t="shared" si="8"/>
        <v>2493.87</v>
      </c>
      <c r="Z28" s="91">
        <f t="shared" si="9"/>
        <v>2442.4499999999998</v>
      </c>
      <c r="AA28" s="126"/>
      <c r="AB28" s="126"/>
      <c r="AC28" s="102"/>
    </row>
    <row r="29" spans="1:31" s="38" customFormat="1" ht="25.2" customHeight="1">
      <c r="A29" s="37"/>
      <c r="B29" s="121">
        <v>42238700100</v>
      </c>
      <c r="C29" s="122" t="s">
        <v>51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8"/>
      <c r="V29" s="125">
        <v>3499</v>
      </c>
      <c r="W29" s="90">
        <v>1999</v>
      </c>
      <c r="X29" s="90">
        <f t="shared" si="0"/>
        <v>1979.01</v>
      </c>
      <c r="Y29" s="90">
        <f t="shared" si="8"/>
        <v>1939.03</v>
      </c>
      <c r="Z29" s="91">
        <f t="shared" si="9"/>
        <v>1899.05</v>
      </c>
      <c r="AA29" s="126"/>
      <c r="AB29" s="126"/>
      <c r="AC29" s="102"/>
    </row>
    <row r="30" spans="1:31" s="38" customFormat="1" ht="25.2" customHeight="1">
      <c r="A30" s="37"/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1"/>
      <c r="M30" s="132">
        <v>3</v>
      </c>
      <c r="N30" s="132">
        <v>4</v>
      </c>
      <c r="O30" s="132">
        <v>5</v>
      </c>
      <c r="P30" s="132">
        <v>6</v>
      </c>
      <c r="Q30" s="132">
        <v>7</v>
      </c>
      <c r="R30" s="132">
        <v>8</v>
      </c>
      <c r="S30" s="132">
        <v>9</v>
      </c>
      <c r="T30" s="132">
        <v>10</v>
      </c>
      <c r="U30" s="133" t="s">
        <v>57</v>
      </c>
      <c r="V30" s="127"/>
      <c r="W30" s="134"/>
      <c r="X30" s="134"/>
      <c r="Y30" s="134"/>
      <c r="Z30" s="134"/>
      <c r="AA30" s="127"/>
      <c r="AB30" s="127"/>
      <c r="AC30" s="135"/>
    </row>
    <row r="31" spans="1:31" s="38" customFormat="1" ht="25.2" customHeight="1">
      <c r="A31" s="37"/>
      <c r="B31" s="136" t="s">
        <v>22</v>
      </c>
      <c r="C31" s="137" t="s">
        <v>54</v>
      </c>
      <c r="D31" s="138"/>
      <c r="E31" s="138"/>
      <c r="F31" s="138"/>
      <c r="G31" s="138"/>
      <c r="H31" s="138"/>
      <c r="I31" s="138"/>
      <c r="J31" s="138"/>
      <c r="K31" s="138"/>
      <c r="L31" s="139"/>
      <c r="M31" s="140"/>
      <c r="N31" s="140"/>
      <c r="O31" s="140"/>
      <c r="P31" s="140"/>
      <c r="Q31" s="140"/>
      <c r="R31" s="140"/>
      <c r="S31" s="140"/>
      <c r="T31" s="140"/>
      <c r="U31" s="141" t="s">
        <v>13</v>
      </c>
      <c r="V31" s="142">
        <v>4199</v>
      </c>
      <c r="W31" s="90">
        <v>2376</v>
      </c>
      <c r="X31" s="90">
        <f t="shared" si="0"/>
        <v>2352.2399999999998</v>
      </c>
      <c r="Y31" s="90">
        <f t="shared" ref="Y31:Y33" si="10">W31*0.97</f>
        <v>2304.7199999999998</v>
      </c>
      <c r="Z31" s="91">
        <f t="shared" ref="Z31:Z33" si="11">W31*0.95</f>
        <v>2257.1999999999998</v>
      </c>
      <c r="AA31" s="92">
        <f>SUM(M31:T31)</f>
        <v>0</v>
      </c>
      <c r="AB31" s="143"/>
      <c r="AC31" s="100"/>
    </row>
    <row r="32" spans="1:31" s="38" customFormat="1" ht="25.2" customHeight="1">
      <c r="B32" s="136" t="s">
        <v>23</v>
      </c>
      <c r="C32" s="137" t="s">
        <v>53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44" t="s">
        <v>59</v>
      </c>
      <c r="V32" s="142">
        <v>2999</v>
      </c>
      <c r="W32" s="90">
        <v>1697</v>
      </c>
      <c r="X32" s="90">
        <f t="shared" si="0"/>
        <v>1680.03</v>
      </c>
      <c r="Y32" s="90">
        <f t="shared" si="10"/>
        <v>1646.09</v>
      </c>
      <c r="Z32" s="91">
        <f t="shared" si="11"/>
        <v>1612.1499999999999</v>
      </c>
      <c r="AA32" s="143"/>
      <c r="AB32" s="143"/>
      <c r="AC32" s="100"/>
    </row>
    <row r="33" spans="2:29" s="38" customFormat="1" ht="25.2" customHeight="1">
      <c r="B33" s="136" t="s">
        <v>24</v>
      </c>
      <c r="C33" s="137" t="s">
        <v>55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45"/>
      <c r="R33" s="145"/>
      <c r="S33" s="145"/>
      <c r="T33" s="145"/>
      <c r="U33" s="144" t="s">
        <v>59</v>
      </c>
      <c r="V33" s="142">
        <v>299</v>
      </c>
      <c r="W33" s="90">
        <v>169</v>
      </c>
      <c r="X33" s="90">
        <f t="shared" si="0"/>
        <v>167.31</v>
      </c>
      <c r="Y33" s="90">
        <f t="shared" si="10"/>
        <v>163.93</v>
      </c>
      <c r="Z33" s="91">
        <f t="shared" si="11"/>
        <v>160.54999999999998</v>
      </c>
      <c r="AA33" s="143"/>
      <c r="AB33" s="143"/>
      <c r="AC33" s="100"/>
    </row>
    <row r="34" spans="2:29" s="38" customFormat="1" ht="25.2" customHeight="1">
      <c r="B34" s="146"/>
      <c r="C34" s="147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3">
        <v>1</v>
      </c>
      <c r="R34" s="133">
        <v>2</v>
      </c>
      <c r="S34" s="133">
        <v>3</v>
      </c>
      <c r="T34" s="133">
        <v>4</v>
      </c>
      <c r="U34" s="148"/>
      <c r="V34" s="149"/>
      <c r="W34" s="150"/>
      <c r="X34" s="150"/>
      <c r="Y34" s="150"/>
      <c r="Z34" s="151"/>
      <c r="AA34" s="152"/>
      <c r="AB34" s="152"/>
      <c r="AC34" s="153"/>
    </row>
    <row r="35" spans="2:29" s="38" customFormat="1" ht="25.2" customHeight="1">
      <c r="B35" s="136" t="s">
        <v>31</v>
      </c>
      <c r="C35" s="137" t="s">
        <v>56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40"/>
      <c r="R35" s="140"/>
      <c r="S35" s="140"/>
      <c r="T35" s="140"/>
      <c r="U35" s="154" t="s">
        <v>60</v>
      </c>
      <c r="V35" s="142">
        <v>899</v>
      </c>
      <c r="W35" s="90">
        <v>509</v>
      </c>
      <c r="X35" s="90">
        <f t="shared" si="0"/>
        <v>503.90999999999997</v>
      </c>
      <c r="Y35" s="90">
        <f t="shared" ref="Y35" si="12">W35*0.97</f>
        <v>493.72999999999996</v>
      </c>
      <c r="Z35" s="91">
        <f t="shared" ref="Z35" si="13">W35*0.95</f>
        <v>483.54999999999995</v>
      </c>
      <c r="AA35" s="92">
        <f>SUM(Q35:T35)</f>
        <v>0</v>
      </c>
      <c r="AB35" s="143"/>
      <c r="AC35" s="100"/>
    </row>
    <row r="36" spans="2:29" s="38" customFormat="1" ht="25.2" customHeight="1">
      <c r="B36" s="146"/>
      <c r="C36" s="147"/>
      <c r="D36" s="138"/>
      <c r="E36" s="138"/>
      <c r="F36" s="138"/>
      <c r="G36" s="138"/>
      <c r="H36" s="138"/>
      <c r="I36" s="138"/>
      <c r="J36" s="138"/>
      <c r="K36" s="138"/>
      <c r="L36" s="138"/>
      <c r="M36" s="155">
        <v>3</v>
      </c>
      <c r="N36" s="155">
        <v>4</v>
      </c>
      <c r="O36" s="155">
        <v>5</v>
      </c>
      <c r="P36" s="155">
        <v>6</v>
      </c>
      <c r="Q36" s="155">
        <v>7</v>
      </c>
      <c r="R36" s="155">
        <v>8</v>
      </c>
      <c r="S36" s="155">
        <v>9</v>
      </c>
      <c r="T36" s="155">
        <v>10</v>
      </c>
      <c r="U36" s="156"/>
      <c r="V36" s="149"/>
      <c r="W36" s="150"/>
      <c r="X36" s="150"/>
      <c r="Y36" s="150"/>
      <c r="Z36" s="151"/>
      <c r="AA36" s="152"/>
      <c r="AB36" s="152"/>
      <c r="AC36" s="153"/>
    </row>
    <row r="37" spans="2:29" s="38" customFormat="1" ht="25.2" customHeight="1">
      <c r="B37" s="136">
        <v>40377900</v>
      </c>
      <c r="C37" s="137" t="s">
        <v>52</v>
      </c>
      <c r="D37" s="138"/>
      <c r="E37" s="138"/>
      <c r="F37" s="138"/>
      <c r="G37" s="138"/>
      <c r="H37" s="138"/>
      <c r="I37" s="138"/>
      <c r="J37" s="138"/>
      <c r="K37" s="138"/>
      <c r="L37" s="138"/>
      <c r="M37" s="144"/>
      <c r="N37" s="144"/>
      <c r="O37" s="144"/>
      <c r="P37" s="144"/>
      <c r="Q37" s="144"/>
      <c r="R37" s="144"/>
      <c r="S37" s="144"/>
      <c r="T37" s="144"/>
      <c r="U37" s="144" t="s">
        <v>13</v>
      </c>
      <c r="V37" s="142">
        <v>249</v>
      </c>
      <c r="W37" s="90">
        <v>141</v>
      </c>
      <c r="X37" s="90">
        <f t="shared" si="0"/>
        <v>139.59</v>
      </c>
      <c r="Y37" s="90">
        <f t="shared" ref="Y37:Y40" si="14">W37*0.97</f>
        <v>136.77000000000001</v>
      </c>
      <c r="Z37" s="91">
        <f t="shared" ref="Z37:Z40" si="15">W37*0.95</f>
        <v>133.94999999999999</v>
      </c>
      <c r="AA37" s="92">
        <f>SUM(M37:T37)</f>
        <v>0</v>
      </c>
      <c r="AB37" s="143"/>
      <c r="AC37" s="100"/>
    </row>
    <row r="38" spans="2:29" s="38" customFormat="1" ht="25.2" customHeight="1">
      <c r="B38" s="136" t="s">
        <v>25</v>
      </c>
      <c r="C38" s="137" t="s">
        <v>26</v>
      </c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44" t="s">
        <v>59</v>
      </c>
      <c r="V38" s="142">
        <v>349</v>
      </c>
      <c r="W38" s="90">
        <v>198</v>
      </c>
      <c r="X38" s="90">
        <f t="shared" si="0"/>
        <v>196.02</v>
      </c>
      <c r="Y38" s="90">
        <f t="shared" si="14"/>
        <v>192.06</v>
      </c>
      <c r="Z38" s="91">
        <f t="shared" si="15"/>
        <v>188.1</v>
      </c>
      <c r="AA38" s="143"/>
      <c r="AB38" s="143"/>
      <c r="AC38" s="100"/>
    </row>
    <row r="39" spans="2:29" s="38" customFormat="1" ht="25.2" customHeight="1">
      <c r="B39" s="136" t="s">
        <v>27</v>
      </c>
      <c r="C39" s="137" t="s">
        <v>28</v>
      </c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44" t="s">
        <v>59</v>
      </c>
      <c r="V39" s="142">
        <v>349</v>
      </c>
      <c r="W39" s="90">
        <v>198</v>
      </c>
      <c r="X39" s="90">
        <f t="shared" si="0"/>
        <v>196.02</v>
      </c>
      <c r="Y39" s="90">
        <f t="shared" si="14"/>
        <v>192.06</v>
      </c>
      <c r="Z39" s="91">
        <f t="shared" si="15"/>
        <v>188.1</v>
      </c>
      <c r="AA39" s="143"/>
      <c r="AB39" s="143"/>
      <c r="AC39" s="100"/>
    </row>
    <row r="40" spans="2:29" s="38" customFormat="1" ht="25.2" customHeight="1">
      <c r="B40" s="136" t="s">
        <v>29</v>
      </c>
      <c r="C40" s="137" t="s">
        <v>30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44" t="s">
        <v>59</v>
      </c>
      <c r="V40" s="142">
        <v>499</v>
      </c>
      <c r="W40" s="90">
        <v>283</v>
      </c>
      <c r="X40" s="90">
        <f t="shared" si="0"/>
        <v>280.17</v>
      </c>
      <c r="Y40" s="90">
        <f t="shared" si="14"/>
        <v>274.51</v>
      </c>
      <c r="Z40" s="91">
        <f t="shared" si="15"/>
        <v>268.84999999999997</v>
      </c>
      <c r="AA40" s="143"/>
      <c r="AB40" s="143"/>
      <c r="AC40" s="100"/>
    </row>
    <row r="41" spans="2:29" s="38" customFormat="1" ht="25.2" customHeight="1">
      <c r="B41" s="157"/>
      <c r="C41" s="147"/>
      <c r="D41" s="138"/>
      <c r="E41" s="138"/>
      <c r="F41" s="138"/>
      <c r="G41" s="138"/>
      <c r="H41" s="138"/>
      <c r="I41" s="138"/>
      <c r="J41" s="138"/>
      <c r="K41" s="138"/>
      <c r="L41" s="138"/>
      <c r="M41" s="155">
        <v>3</v>
      </c>
      <c r="N41" s="155">
        <v>4</v>
      </c>
      <c r="O41" s="155">
        <v>5</v>
      </c>
      <c r="P41" s="155">
        <v>6</v>
      </c>
      <c r="Q41" s="155">
        <v>7</v>
      </c>
      <c r="R41" s="155">
        <v>8</v>
      </c>
      <c r="S41" s="155">
        <v>9</v>
      </c>
      <c r="T41" s="155">
        <v>10</v>
      </c>
      <c r="U41" s="138"/>
      <c r="V41" s="149"/>
      <c r="W41" s="150"/>
      <c r="X41" s="150"/>
      <c r="Y41" s="150"/>
      <c r="Z41" s="151"/>
      <c r="AA41" s="152"/>
      <c r="AB41" s="152"/>
      <c r="AC41" s="158"/>
    </row>
    <row r="42" spans="2:29" s="38" customFormat="1" ht="25.2" customHeight="1" thickBot="1">
      <c r="B42" s="159">
        <v>40375200</v>
      </c>
      <c r="C42" s="160" t="s">
        <v>32</v>
      </c>
      <c r="D42" s="161"/>
      <c r="E42" s="161"/>
      <c r="F42" s="161"/>
      <c r="G42" s="161"/>
      <c r="H42" s="161"/>
      <c r="I42" s="161"/>
      <c r="J42" s="161"/>
      <c r="K42" s="161"/>
      <c r="L42" s="161"/>
      <c r="M42" s="162"/>
      <c r="N42" s="162"/>
      <c r="O42" s="162"/>
      <c r="P42" s="162"/>
      <c r="Q42" s="162"/>
      <c r="R42" s="162"/>
      <c r="S42" s="162"/>
      <c r="T42" s="162"/>
      <c r="U42" s="163" t="s">
        <v>13</v>
      </c>
      <c r="V42" s="164">
        <v>249</v>
      </c>
      <c r="W42" s="165">
        <v>141</v>
      </c>
      <c r="X42" s="165">
        <f t="shared" si="0"/>
        <v>139.59</v>
      </c>
      <c r="Y42" s="165">
        <f t="shared" ref="Y42" si="16">W42*0.97</f>
        <v>136.77000000000001</v>
      </c>
      <c r="Z42" s="164">
        <f t="shared" ref="Z42" si="17">W42*0.95</f>
        <v>133.94999999999999</v>
      </c>
      <c r="AA42" s="165">
        <f>SUM(M42:T42)</f>
        <v>0</v>
      </c>
      <c r="AB42" s="166"/>
      <c r="AC42" s="167"/>
    </row>
    <row r="43" spans="2:29" s="3" customFormat="1" ht="25.2" customHeight="1">
      <c r="B43" s="28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V43" s="16"/>
      <c r="W43" s="15"/>
      <c r="X43" s="15"/>
      <c r="Y43" s="15"/>
      <c r="Z43" s="17"/>
      <c r="AA43" s="15"/>
      <c r="AB43" s="15"/>
    </row>
    <row r="44" spans="2:29" s="6" customFormat="1" ht="25.2" customHeight="1">
      <c r="B44" s="2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4"/>
      <c r="V44" s="18"/>
      <c r="W44" s="19"/>
      <c r="X44" s="19"/>
      <c r="Y44" s="19"/>
      <c r="Z44" s="20"/>
      <c r="AA44" s="19"/>
      <c r="AB44" s="19"/>
    </row>
    <row r="45" spans="2:29" s="6" customFormat="1" ht="25.2" customHeight="1">
      <c r="B45" s="29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4"/>
      <c r="V45" s="18"/>
      <c r="W45" s="19"/>
      <c r="X45" s="19"/>
      <c r="Y45" s="19"/>
      <c r="Z45" s="20"/>
      <c r="AA45" s="19"/>
      <c r="AB45" s="19"/>
    </row>
    <row r="46" spans="2:29" s="6" customFormat="1" ht="25.2" customHeight="1">
      <c r="B46" s="29"/>
      <c r="C46" s="1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4"/>
      <c r="V46" s="13"/>
      <c r="W46" s="7"/>
      <c r="X46" s="7"/>
      <c r="Y46" s="7"/>
      <c r="Z46" s="8"/>
      <c r="AA46" s="7"/>
      <c r="AB46" s="7"/>
    </row>
    <row r="47" spans="2:29" s="6" customFormat="1" ht="25.2" customHeight="1">
      <c r="B47" s="29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4"/>
      <c r="V47" s="13"/>
      <c r="W47" s="7"/>
      <c r="X47" s="7"/>
      <c r="Y47" s="7"/>
      <c r="Z47" s="8"/>
      <c r="AA47" s="7"/>
      <c r="AB47" s="7"/>
    </row>
    <row r="48" spans="2:29" s="6" customFormat="1" ht="25.2" customHeight="1">
      <c r="B48" s="29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4"/>
      <c r="V48" s="13"/>
      <c r="W48" s="7"/>
      <c r="X48" s="7"/>
      <c r="Y48" s="7"/>
      <c r="Z48" s="8"/>
      <c r="AA48" s="7"/>
      <c r="AB48" s="7"/>
    </row>
    <row r="49" spans="1:28" s="6" customFormat="1" ht="25.2" customHeight="1">
      <c r="B49" s="29"/>
      <c r="C49" s="1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4"/>
      <c r="V49" s="13"/>
      <c r="W49" s="7"/>
      <c r="X49" s="7"/>
      <c r="Y49" s="7"/>
      <c r="Z49" s="8"/>
      <c r="AA49" s="7"/>
      <c r="AB49" s="7"/>
    </row>
    <row r="50" spans="1:28" s="6" customFormat="1" ht="25.2" customHeight="1">
      <c r="B50" s="29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13"/>
      <c r="W50" s="7"/>
      <c r="X50" s="7"/>
      <c r="Y50" s="7"/>
      <c r="Z50" s="8"/>
      <c r="AA50" s="7"/>
      <c r="AB50" s="7"/>
    </row>
    <row r="51" spans="1:28" s="6" customFormat="1" ht="25.2" customHeight="1">
      <c r="B51" s="29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4"/>
      <c r="V51" s="13"/>
      <c r="W51" s="7"/>
      <c r="X51" s="7"/>
      <c r="Y51" s="7"/>
      <c r="Z51" s="8"/>
      <c r="AA51" s="7"/>
      <c r="AB51" s="7"/>
    </row>
    <row r="52" spans="1:28" s="6" customFormat="1" ht="25.2" customHeight="1">
      <c r="B52" s="29"/>
      <c r="C52" s="1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13"/>
      <c r="W52" s="7"/>
      <c r="X52" s="7"/>
      <c r="Y52" s="7"/>
      <c r="Z52" s="8"/>
      <c r="AA52" s="7"/>
      <c r="AB52" s="7"/>
    </row>
    <row r="53" spans="1:28" s="6" customFormat="1" ht="25.2" customHeight="1">
      <c r="B53" s="29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13"/>
      <c r="W53" s="7"/>
      <c r="X53" s="7"/>
      <c r="Y53" s="7"/>
      <c r="Z53" s="8"/>
      <c r="AA53" s="7"/>
      <c r="AB53" s="7"/>
    </row>
    <row r="54" spans="1:28" s="6" customFormat="1" ht="25.2" customHeight="1">
      <c r="B54" s="29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13"/>
      <c r="W54" s="7"/>
      <c r="X54" s="7"/>
      <c r="Y54" s="7"/>
      <c r="Z54" s="8"/>
      <c r="AA54" s="7"/>
      <c r="AB54" s="7"/>
    </row>
    <row r="55" spans="1:28" s="6" customFormat="1" ht="25.2" customHeight="1">
      <c r="B55" s="29"/>
      <c r="C55" s="1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13"/>
      <c r="W55" s="7"/>
      <c r="X55" s="7"/>
      <c r="Y55" s="7"/>
      <c r="Z55" s="8"/>
      <c r="AA55" s="7"/>
      <c r="AB55" s="7"/>
    </row>
    <row r="56" spans="1:28" s="6" customFormat="1" ht="25.2" customHeight="1">
      <c r="A56" s="2"/>
      <c r="B56" s="29"/>
      <c r="C56" s="1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4"/>
      <c r="V56" s="13"/>
      <c r="W56" s="7"/>
      <c r="X56" s="7"/>
      <c r="Y56" s="7"/>
      <c r="Z56" s="8"/>
      <c r="AA56" s="7"/>
      <c r="AB56" s="7"/>
    </row>
    <row r="57" spans="1:28" s="6" customFormat="1" ht="25.2" customHeight="1">
      <c r="A57" s="2"/>
      <c r="B57" s="29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4"/>
      <c r="V57" s="13"/>
      <c r="W57" s="7"/>
      <c r="X57" s="7"/>
      <c r="Y57" s="7"/>
      <c r="Z57" s="8"/>
      <c r="AA57" s="7"/>
      <c r="AB57" s="7"/>
    </row>
    <row r="58" spans="1:28" ht="25.2" customHeight="1">
      <c r="B58" s="29"/>
    </row>
    <row r="59" spans="1:28" ht="25.2" customHeight="1">
      <c r="B59" s="29"/>
    </row>
    <row r="60" spans="1:28" ht="25.2" customHeight="1">
      <c r="B60" s="29"/>
    </row>
    <row r="61" spans="1:28" ht="25.2" customHeight="1">
      <c r="B61" s="29"/>
    </row>
    <row r="62" spans="1:28" hidden="1">
      <c r="B62" s="29"/>
    </row>
    <row r="63" spans="1:28" hidden="1">
      <c r="B63" s="29"/>
    </row>
    <row r="64" spans="1:28" hidden="1">
      <c r="B64" s="29"/>
    </row>
    <row r="65" spans="2:2" hidden="1">
      <c r="B65" s="29"/>
    </row>
    <row r="66" spans="2:2" hidden="1">
      <c r="B66" s="29"/>
    </row>
    <row r="67" spans="2:2" hidden="1">
      <c r="B67" s="29"/>
    </row>
    <row r="68" spans="2:2" hidden="1">
      <c r="B68" s="29"/>
    </row>
    <row r="69" spans="2:2" hidden="1">
      <c r="B69" s="29"/>
    </row>
    <row r="70" spans="2:2" hidden="1">
      <c r="B70" s="29"/>
    </row>
    <row r="71" spans="2:2" hidden="1">
      <c r="B71" s="29"/>
    </row>
    <row r="72" spans="2:2" hidden="1">
      <c r="B72" s="29"/>
    </row>
    <row r="73" spans="2:2" hidden="1">
      <c r="B73" s="29"/>
    </row>
    <row r="74" spans="2:2" hidden="1">
      <c r="B74" s="29"/>
    </row>
    <row r="75" spans="2:2" hidden="1">
      <c r="B75" s="29"/>
    </row>
    <row r="76" spans="2:2" hidden="1">
      <c r="B76" s="29"/>
    </row>
    <row r="77" spans="2:2" hidden="1">
      <c r="B77" s="29"/>
    </row>
    <row r="78" spans="2:2" hidden="1">
      <c r="B78" s="29"/>
    </row>
    <row r="79" spans="2:2" hidden="1">
      <c r="B79" s="29"/>
    </row>
    <row r="80" spans="2:2" hidden="1">
      <c r="B80" s="29"/>
    </row>
    <row r="81" spans="2:2" hidden="1">
      <c r="B81" s="29"/>
    </row>
    <row r="82" spans="2:2" hidden="1">
      <c r="B82" s="29"/>
    </row>
    <row r="83" spans="2:2" hidden="1">
      <c r="B83" s="29"/>
    </row>
    <row r="84" spans="2:2" hidden="1">
      <c r="B84" s="29"/>
    </row>
    <row r="85" spans="2:2" hidden="1">
      <c r="B85" s="29"/>
    </row>
    <row r="86" spans="2:2" hidden="1">
      <c r="B86" s="29"/>
    </row>
    <row r="87" spans="2:2" hidden="1">
      <c r="B87" s="29"/>
    </row>
    <row r="88" spans="2:2" hidden="1">
      <c r="B88" s="29"/>
    </row>
    <row r="89" spans="2:2" hidden="1">
      <c r="B89" s="29"/>
    </row>
    <row r="90" spans="2:2" hidden="1">
      <c r="B90" s="29"/>
    </row>
    <row r="91" spans="2:2" hidden="1">
      <c r="B91" s="29"/>
    </row>
    <row r="92" spans="2:2" hidden="1">
      <c r="B92" s="29"/>
    </row>
    <row r="93" spans="2:2" hidden="1">
      <c r="B93" s="29"/>
    </row>
    <row r="94" spans="2:2" hidden="1">
      <c r="B94" s="29"/>
    </row>
    <row r="95" spans="2:2" hidden="1">
      <c r="B95" s="29"/>
    </row>
    <row r="96" spans="2:2" hidden="1">
      <c r="B96" s="29"/>
    </row>
    <row r="97" spans="2:2" hidden="1">
      <c r="B97" s="29"/>
    </row>
    <row r="98" spans="2:2" hidden="1">
      <c r="B98" s="29"/>
    </row>
    <row r="99" spans="2:2" hidden="1">
      <c r="B99" s="29"/>
    </row>
    <row r="100" spans="2:2" hidden="1">
      <c r="B100" s="29"/>
    </row>
    <row r="101" spans="2:2" hidden="1">
      <c r="B101" s="29"/>
    </row>
    <row r="102" spans="2:2" hidden="1">
      <c r="B102" s="29"/>
    </row>
    <row r="103" spans="2:2" hidden="1">
      <c r="B103" s="29"/>
    </row>
    <row r="104" spans="2:2" hidden="1">
      <c r="B104" s="29"/>
    </row>
    <row r="105" spans="2:2" hidden="1">
      <c r="B105" s="29"/>
    </row>
    <row r="106" spans="2:2" hidden="1">
      <c r="B106" s="29"/>
    </row>
    <row r="107" spans="2:2" hidden="1">
      <c r="B107" s="29"/>
    </row>
    <row r="108" spans="2:2" hidden="1">
      <c r="B108" s="29"/>
    </row>
    <row r="109" spans="2:2" hidden="1">
      <c r="B109" s="29"/>
    </row>
    <row r="110" spans="2:2" hidden="1">
      <c r="B110" s="29"/>
    </row>
    <row r="111" spans="2:2" hidden="1">
      <c r="B111" s="29"/>
    </row>
    <row r="112" spans="2:2" hidden="1">
      <c r="B112" s="29"/>
    </row>
    <row r="113" spans="2:2" hidden="1">
      <c r="B113" s="29"/>
    </row>
    <row r="114" spans="2:2" hidden="1">
      <c r="B114" s="29"/>
    </row>
    <row r="115" spans="2:2" hidden="1">
      <c r="B115" s="29"/>
    </row>
    <row r="116" spans="2:2" hidden="1">
      <c r="B116" s="29"/>
    </row>
    <row r="117" spans="2:2" hidden="1">
      <c r="B117" s="29"/>
    </row>
    <row r="118" spans="2:2" hidden="1">
      <c r="B118" s="29"/>
    </row>
    <row r="119" spans="2:2" hidden="1">
      <c r="B119" s="29"/>
    </row>
    <row r="120" spans="2:2" hidden="1">
      <c r="B120" s="29"/>
    </row>
    <row r="121" spans="2:2" hidden="1">
      <c r="B121" s="29"/>
    </row>
    <row r="122" spans="2:2" hidden="1">
      <c r="B122" s="29"/>
    </row>
    <row r="123" spans="2:2" hidden="1">
      <c r="B123" s="29"/>
    </row>
    <row r="124" spans="2:2" hidden="1">
      <c r="B124" s="29"/>
    </row>
    <row r="125" spans="2:2" hidden="1">
      <c r="B125" s="29"/>
    </row>
    <row r="126" spans="2:2" hidden="1">
      <c r="B126" s="29"/>
    </row>
    <row r="127" spans="2:2" hidden="1">
      <c r="B127" s="29"/>
    </row>
    <row r="128" spans="2:2" hidden="1">
      <c r="B128" s="29"/>
    </row>
    <row r="129" spans="2:2" hidden="1">
      <c r="B129" s="29"/>
    </row>
    <row r="130" spans="2:2" hidden="1">
      <c r="B130" s="29"/>
    </row>
    <row r="131" spans="2:2" hidden="1">
      <c r="B131" s="29"/>
    </row>
    <row r="132" spans="2:2" hidden="1">
      <c r="B132" s="29"/>
    </row>
    <row r="133" spans="2:2" hidden="1">
      <c r="B133" s="29"/>
    </row>
    <row r="134" spans="2:2" hidden="1">
      <c r="B134" s="29"/>
    </row>
    <row r="135" spans="2:2" hidden="1">
      <c r="B135" s="29"/>
    </row>
    <row r="136" spans="2:2" hidden="1">
      <c r="B136" s="29"/>
    </row>
    <row r="137" spans="2:2" hidden="1">
      <c r="B137" s="29"/>
    </row>
    <row r="138" spans="2:2" hidden="1">
      <c r="B138" s="29"/>
    </row>
    <row r="139" spans="2:2" hidden="1">
      <c r="B139" s="29"/>
    </row>
    <row r="140" spans="2:2" hidden="1">
      <c r="B140" s="29"/>
    </row>
    <row r="141" spans="2:2" hidden="1">
      <c r="B141" s="29"/>
    </row>
    <row r="142" spans="2:2" hidden="1">
      <c r="B142" s="29"/>
    </row>
    <row r="143" spans="2:2" hidden="1">
      <c r="B143" s="29"/>
    </row>
    <row r="144" spans="2:2" hidden="1">
      <c r="B144" s="29"/>
    </row>
    <row r="145" spans="2:2" hidden="1">
      <c r="B145" s="29"/>
    </row>
    <row r="146" spans="2:2" hidden="1">
      <c r="B146" s="29"/>
    </row>
    <row r="147" spans="2:2" hidden="1">
      <c r="B147" s="29"/>
    </row>
    <row r="148" spans="2:2" hidden="1">
      <c r="B148" s="29"/>
    </row>
    <row r="149" spans="2:2" hidden="1">
      <c r="B149" s="29"/>
    </row>
    <row r="150" spans="2:2" hidden="1">
      <c r="B150" s="29"/>
    </row>
    <row r="151" spans="2:2" hidden="1">
      <c r="B151" s="29"/>
    </row>
    <row r="152" spans="2:2" hidden="1">
      <c r="B152" s="29"/>
    </row>
    <row r="153" spans="2:2" hidden="1">
      <c r="B153" s="29"/>
    </row>
    <row r="154" spans="2:2" hidden="1">
      <c r="B154" s="29"/>
    </row>
    <row r="155" spans="2:2" hidden="1">
      <c r="B155" s="29"/>
    </row>
    <row r="156" spans="2:2" hidden="1">
      <c r="B156" s="29"/>
    </row>
    <row r="157" spans="2:2" hidden="1">
      <c r="B157" s="29"/>
    </row>
    <row r="158" spans="2:2" hidden="1">
      <c r="B158" s="29"/>
    </row>
    <row r="159" spans="2:2" hidden="1">
      <c r="B159" s="29"/>
    </row>
    <row r="160" spans="2:2" hidden="1">
      <c r="B160" s="29"/>
    </row>
    <row r="161" spans="2:2" hidden="1">
      <c r="B161" s="29"/>
    </row>
    <row r="162" spans="2:2" hidden="1">
      <c r="B162" s="29"/>
    </row>
    <row r="163" spans="2:2" hidden="1">
      <c r="B163" s="29"/>
    </row>
    <row r="164" spans="2:2" hidden="1">
      <c r="B164" s="29"/>
    </row>
    <row r="165" spans="2:2" hidden="1">
      <c r="B165" s="29"/>
    </row>
    <row r="166" spans="2:2" hidden="1">
      <c r="B166" s="29"/>
    </row>
    <row r="167" spans="2:2" hidden="1">
      <c r="B167" s="29"/>
    </row>
  </sheetData>
  <mergeCells count="11">
    <mergeCell ref="B22:AC22"/>
    <mergeCell ref="C10:C11"/>
    <mergeCell ref="D10:L11"/>
    <mergeCell ref="W10:Z10"/>
    <mergeCell ref="X11:Z11"/>
    <mergeCell ref="AA10:AA11"/>
    <mergeCell ref="AB10:AC10"/>
    <mergeCell ref="B8:AC9"/>
    <mergeCell ref="U4:AC5"/>
    <mergeCell ref="U6:AC7"/>
    <mergeCell ref="U2:AC3"/>
  </mergeCells>
  <phoneticPr fontId="2" type="noConversion"/>
  <hyperlinks>
    <hyperlink ref="D10" r:id="rId1" xr:uid="{00000000-0004-0000-0000-000000000000}"/>
  </hyperlinks>
  <printOptions horizontalCentered="1"/>
  <pageMargins left="0.19685039370078741" right="0.19685039370078741" top="0.59055118110236227" bottom="0.19685039370078741" header="0.51181102362204722" footer="0.51181102362204722"/>
  <pageSetup paperSize="9" scale="44" fitToHeight="4" orientation="landscape" r:id="rId2"/>
  <headerFooter alignWithMargins="0"/>
  <ignoredErrors>
    <ignoredError sqref="B24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TECNICA_racing_doplnky</vt:lpstr>
    </vt:vector>
  </TitlesOfParts>
  <Company>SNOW-HOW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Jonáš</dc:creator>
  <cp:lastModifiedBy>Tomáš Sglitzer</cp:lastModifiedBy>
  <cp:lastPrinted>2021-02-28T15:33:53Z</cp:lastPrinted>
  <dcterms:created xsi:type="dcterms:W3CDTF">2007-02-10T17:40:35Z</dcterms:created>
  <dcterms:modified xsi:type="dcterms:W3CDTF">2021-02-28T15:33:58Z</dcterms:modified>
</cp:coreProperties>
</file>